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somogyi.jozsef\Documents\statisztika\7kimutatasisk47-18\"/>
    </mc:Choice>
  </mc:AlternateContent>
  <bookViews>
    <workbookView xWindow="11480" yWindow="-10" windowWidth="11470" windowHeight="10610"/>
  </bookViews>
  <sheets>
    <sheet name="Adatok és mutatók 47-18" sheetId="6" r:id="rId1"/>
    <sheet name="Adatbázis 47-18" sheetId="1" r:id="rId2"/>
  </sheets>
  <definedNames>
    <definedName name="kimutkozokt">'Adatbázis 47-18'!$A$1:$N$70</definedName>
  </definedNames>
  <calcPr calcId="162913"/>
  <pivotCaches>
    <pivotCache cacheId="33" r:id="rId3"/>
  </pivotCaches>
</workbook>
</file>

<file path=xl/calcChain.xml><?xml version="1.0" encoding="utf-8"?>
<calcChain xmlns="http://schemas.openxmlformats.org/spreadsheetml/2006/main">
  <c r="C26" i="6" l="1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AQ26" i="6"/>
  <c r="AR26" i="6"/>
  <c r="AS26" i="6"/>
  <c r="AT26" i="6"/>
  <c r="AU26" i="6"/>
  <c r="AV26" i="6"/>
  <c r="AW26" i="6"/>
  <c r="AX26" i="6"/>
  <c r="AY26" i="6"/>
  <c r="AZ26" i="6"/>
  <c r="BA26" i="6"/>
  <c r="BB26" i="6"/>
  <c r="BC26" i="6"/>
  <c r="BD26" i="6"/>
  <c r="BE26" i="6"/>
  <c r="BF26" i="6"/>
  <c r="BG26" i="6"/>
  <c r="BH26" i="6"/>
  <c r="BI26" i="6"/>
  <c r="BJ26" i="6"/>
  <c r="BK26" i="6"/>
  <c r="BL26" i="6"/>
  <c r="BM26" i="6"/>
  <c r="BN26" i="6"/>
  <c r="BO26" i="6"/>
  <c r="BP26" i="6"/>
  <c r="BQ26" i="6"/>
  <c r="BR26" i="6"/>
  <c r="B26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AR21" i="6"/>
  <c r="AS21" i="6"/>
  <c r="AT21" i="6"/>
  <c r="AU21" i="6"/>
  <c r="AV21" i="6"/>
  <c r="AW21" i="6"/>
  <c r="AX21" i="6"/>
  <c r="AY21" i="6"/>
  <c r="AZ21" i="6"/>
  <c r="BA21" i="6"/>
  <c r="BB21" i="6"/>
  <c r="BC21" i="6"/>
  <c r="BD21" i="6"/>
  <c r="BE21" i="6"/>
  <c r="BF21" i="6"/>
  <c r="BG21" i="6"/>
  <c r="BH21" i="6"/>
  <c r="BI21" i="6"/>
  <c r="BJ21" i="6"/>
  <c r="BK21" i="6"/>
  <c r="BL21" i="6"/>
  <c r="BM21" i="6"/>
  <c r="BN21" i="6"/>
  <c r="BO21" i="6"/>
  <c r="BP21" i="6"/>
  <c r="BQ21" i="6"/>
  <c r="BR2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BO22" i="6"/>
  <c r="BP22" i="6"/>
  <c r="BQ22" i="6"/>
  <c r="BR2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AX23" i="6"/>
  <c r="AY23" i="6"/>
  <c r="AZ23" i="6"/>
  <c r="BA23" i="6"/>
  <c r="BB23" i="6"/>
  <c r="BC23" i="6"/>
  <c r="BD23" i="6"/>
  <c r="BE23" i="6"/>
  <c r="BF23" i="6"/>
  <c r="BG23" i="6"/>
  <c r="BH23" i="6"/>
  <c r="BI23" i="6"/>
  <c r="BJ23" i="6"/>
  <c r="BK23" i="6"/>
  <c r="BL23" i="6"/>
  <c r="BM23" i="6"/>
  <c r="BN23" i="6"/>
  <c r="BO23" i="6"/>
  <c r="BP23" i="6"/>
  <c r="BQ23" i="6"/>
  <c r="BR23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BE25" i="6"/>
  <c r="BF25" i="6"/>
  <c r="BG25" i="6"/>
  <c r="BH25" i="6"/>
  <c r="BI25" i="6"/>
  <c r="BJ25" i="6"/>
  <c r="BK25" i="6"/>
  <c r="BL25" i="6"/>
  <c r="BM25" i="6"/>
  <c r="BN25" i="6"/>
  <c r="BO25" i="6"/>
  <c r="BP25" i="6"/>
  <c r="BQ25" i="6"/>
  <c r="BR25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BF27" i="6"/>
  <c r="BG27" i="6"/>
  <c r="BH27" i="6"/>
  <c r="BI27" i="6"/>
  <c r="BJ27" i="6"/>
  <c r="BK27" i="6"/>
  <c r="BL27" i="6"/>
  <c r="BM27" i="6"/>
  <c r="BN27" i="6"/>
  <c r="BO27" i="6"/>
  <c r="BP27" i="6"/>
  <c r="BQ27" i="6"/>
  <c r="BR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BH28" i="6"/>
  <c r="BI28" i="6"/>
  <c r="BJ28" i="6"/>
  <c r="BK28" i="6"/>
  <c r="BL28" i="6"/>
  <c r="BM28" i="6"/>
  <c r="BN28" i="6"/>
  <c r="BO28" i="6"/>
  <c r="BP28" i="6"/>
  <c r="BQ28" i="6"/>
  <c r="BR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AS29" i="6"/>
  <c r="AT29" i="6"/>
  <c r="AU29" i="6"/>
  <c r="AV29" i="6"/>
  <c r="AW29" i="6"/>
  <c r="AX29" i="6"/>
  <c r="AY29" i="6"/>
  <c r="AZ29" i="6"/>
  <c r="BA29" i="6"/>
  <c r="BB29" i="6"/>
  <c r="BC29" i="6"/>
  <c r="BD29" i="6"/>
  <c r="BE29" i="6"/>
  <c r="BF29" i="6"/>
  <c r="BG29" i="6"/>
  <c r="BH29" i="6"/>
  <c r="BI29" i="6"/>
  <c r="BJ29" i="6"/>
  <c r="BK29" i="6"/>
  <c r="BL29" i="6"/>
  <c r="BM29" i="6"/>
  <c r="BN29" i="6"/>
  <c r="BO29" i="6"/>
  <c r="BP29" i="6"/>
  <c r="BQ29" i="6"/>
  <c r="BR29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AR31" i="6"/>
  <c r="AS31" i="6"/>
  <c r="AT31" i="6"/>
  <c r="AU31" i="6"/>
  <c r="AV31" i="6"/>
  <c r="AW31" i="6"/>
  <c r="AX31" i="6"/>
  <c r="AY31" i="6"/>
  <c r="AZ31" i="6"/>
  <c r="BA31" i="6"/>
  <c r="BB31" i="6"/>
  <c r="BC31" i="6"/>
  <c r="BD31" i="6"/>
  <c r="BE31" i="6"/>
  <c r="BF31" i="6"/>
  <c r="BG31" i="6"/>
  <c r="BH31" i="6"/>
  <c r="BI31" i="6"/>
  <c r="BJ31" i="6"/>
  <c r="BK31" i="6"/>
  <c r="BL31" i="6"/>
  <c r="BM31" i="6"/>
  <c r="BN31" i="6"/>
  <c r="BO31" i="6"/>
  <c r="BP31" i="6"/>
  <c r="BQ31" i="6"/>
  <c r="BR31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AQ32" i="6"/>
  <c r="AR32" i="6"/>
  <c r="AS32" i="6"/>
  <c r="AT32" i="6"/>
  <c r="AU32" i="6"/>
  <c r="AV32" i="6"/>
  <c r="AW32" i="6"/>
  <c r="AX32" i="6"/>
  <c r="AY32" i="6"/>
  <c r="AZ32" i="6"/>
  <c r="BA32" i="6"/>
  <c r="BB32" i="6"/>
  <c r="BC32" i="6"/>
  <c r="BD32" i="6"/>
  <c r="BE32" i="6"/>
  <c r="BF32" i="6"/>
  <c r="BG32" i="6"/>
  <c r="BH32" i="6"/>
  <c r="BI32" i="6"/>
  <c r="BJ32" i="6"/>
  <c r="BK32" i="6"/>
  <c r="BL32" i="6"/>
  <c r="BM32" i="6"/>
  <c r="BN32" i="6"/>
  <c r="BO32" i="6"/>
  <c r="BP32" i="6"/>
  <c r="BQ32" i="6"/>
  <c r="BR32" i="6"/>
  <c r="B32" i="6"/>
  <c r="B31" i="6" l="1"/>
  <c r="B27" i="6"/>
  <c r="B30" i="6"/>
  <c r="B29" i="6"/>
  <c r="B28" i="6"/>
  <c r="B21" i="6"/>
  <c r="B22" i="6"/>
  <c r="B25" i="6"/>
  <c r="B24" i="6"/>
  <c r="B23" i="6"/>
</calcChain>
</file>

<file path=xl/sharedStrings.xml><?xml version="1.0" encoding="utf-8"?>
<sst xmlns="http://schemas.openxmlformats.org/spreadsheetml/2006/main" count="261" uniqueCount="122">
  <si>
    <t>1947/48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</si>
  <si>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</si>
  <si>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</si>
  <si>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</si>
  <si>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</si>
  <si>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</si>
  <si>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</si>
  <si>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</si>
  <si>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</si>
  <si>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</si>
  <si>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</si>
  <si>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</si>
  <si>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</si>
  <si>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</si>
  <si>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</si>
  <si>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</si>
  <si>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</si>
  <si>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</si>
  <si>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</si>
  <si>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</si>
  <si>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</si>
  <si>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</si>
  <si>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</si>
  <si>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</si>
  <si>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</si>
  <si>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</si>
  <si>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</si>
  <si>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</si>
  <si>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</si>
  <si>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</si>
  <si>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</si>
  <si>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</si>
  <si>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</si>
  <si>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</si>
  <si>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</si>
  <si>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</si>
  <si>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</si>
  <si>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</si>
  <si>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</si>
  <si>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</si>
  <si>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</si>
  <si>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</si>
  <si>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</si>
  <si>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</si>
  <si>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</si>
  <si>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</si>
  <si>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</si>
  <si>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</si>
  <si>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</si>
  <si>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</si>
  <si>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1975/76</t>
  </si>
  <si>
    <t>1976/77</t>
  </si>
  <si>
    <t>1974/75</t>
  </si>
  <si>
    <t>1977/78</t>
  </si>
  <si>
    <t>1978/79</t>
  </si>
  <si>
    <t>1979/80</t>
  </si>
  <si>
    <t>1980/81</t>
  </si>
  <si>
    <t>1981/82</t>
  </si>
  <si>
    <t>1982/83</t>
  </si>
  <si>
    <t>1983/84</t>
  </si>
  <si>
    <t>1973/74</t>
  </si>
  <si>
    <t>Források:</t>
  </si>
  <si>
    <t xml:space="preserve">Közművelődési adatgyüjtemény (sic!), KSH, 1973. </t>
  </si>
  <si>
    <t>Statisztikai tájékoztató, (a mindenkori oktatási és kulturális minisztérium)</t>
  </si>
  <si>
    <t>Közgyűjtemények, kiadói tevékenység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</si>
  <si>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</si>
  <si>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</si>
  <si>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</si>
  <si>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</si>
  <si>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</si>
  <si>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</si>
  <si>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</si>
  <si>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</si>
  <si>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Alapfokú oktatás</t>
  </si>
  <si>
    <t>Középfokú oktatás</t>
  </si>
  <si>
    <t>Közművelődési könyvtárak</t>
  </si>
  <si>
    <t>Tanév / School-year</t>
  </si>
  <si>
    <t>Népesség 0-14 év, fő / Population 0-14 years of age, head</t>
  </si>
  <si>
    <t>Tanulólétszám / Number of pupils, head</t>
  </si>
  <si>
    <t>Az iskolai könyvtárak száma / Number of the school libraries</t>
  </si>
  <si>
    <t>Az iskolai könyvtárosok száma / School librarians, head</t>
  </si>
  <si>
    <t>Állomány, össz., db / Stock, pc.</t>
  </si>
  <si>
    <t>Állomány, könyv, db / Printed books, pc.</t>
  </si>
  <si>
    <t>Állomány, elektronikus, db / Electronic stock, pc.</t>
  </si>
  <si>
    <t>Beszerzés, össz., db / Stock, annual additions, pc</t>
  </si>
  <si>
    <t>Beszerzés, könyv, db / Printed books, annual addition, pc.</t>
  </si>
  <si>
    <t>A helyben használati esetek száma / Personal uses, occ.</t>
  </si>
  <si>
    <t>Olvasó tanulók, fő / Registered users (pupils), head</t>
  </si>
  <si>
    <t>Kölcsönzések, db / Loans, pc.</t>
  </si>
  <si>
    <t>Beszerzés, Ft / Expenditure on acquisitions, HUF</t>
  </si>
  <si>
    <t>Gyanús / hibás adat</t>
  </si>
  <si>
    <t>Adatok / Data</t>
  </si>
  <si>
    <t>Összeg, Σ / Népesség 0-14 év, fő / Population 0-14 years of age, head</t>
  </si>
  <si>
    <t>Összeg, Σ / Tanulólétszám / Number of pupils, head</t>
  </si>
  <si>
    <t>Összeg, Σ / Az iskolai könyvtárak száma / Number of the school libraries</t>
  </si>
  <si>
    <t>Összeg, Σ / Az iskolai könyvtárosok száma / School librarians, head</t>
  </si>
  <si>
    <t>Összeg, Σ / Állomány, össz., db / Stock, pc.</t>
  </si>
  <si>
    <t>Összeg, Σ / Állomány, könyv, db / Printed books, pc.</t>
  </si>
  <si>
    <t>Összeg, Σ / Állomány, elektronikus, db / Electronic stock, pc.</t>
  </si>
  <si>
    <t>Összeg, Σ / Beszerzés, össz., db / Stock, annual additions, pc</t>
  </si>
  <si>
    <t>Összeg, Σ / Beszerzés, könyv, db / Printed books, annual addition, pc.</t>
  </si>
  <si>
    <t>Összeg, Σ / Beszerzés, Ft / Expenditure on acquisitions, HUF</t>
  </si>
  <si>
    <t>Összeg, Σ / Olvasó tanulók, fő / Registered users (pupils), head</t>
  </si>
  <si>
    <t>Összeg, Σ / A helyben használati esetek száma / Personal uses, occ.</t>
  </si>
  <si>
    <t>Összeg, Σ / Kölcsönzések, db / Loans, pc.</t>
  </si>
  <si>
    <t>Mutatók / Indicators</t>
  </si>
  <si>
    <t>11. A könyvtárhasználat népszerűsége 1 (helyben használati eset / népesség 0-14, alkalom / 1 fő) / Popularity of usage 1 (personal uses / population  0-14 years of age, occ. per capita)</t>
  </si>
  <si>
    <t>2. Könyvtárral való ellátottság (könyvtár / tanulólétszám), 1.000 főre - Library supply (number of libraries / number of pupils), per 1.000 people</t>
  </si>
  <si>
    <t>3. Könyvtárossal való ellátottság 1 (könyvtárostanár / tanulólétszám), fő / 1.000 fő - Librarian supply 1 (school librarians / number of pupils), librarian / 1.000 people</t>
  </si>
  <si>
    <t>4. Könyvtárossal való ellátottság 2 (könyvtárostanár / könyvtár), fő - Librarian supply 2 (school librarians / number of school libraries), head</t>
  </si>
  <si>
    <t>1. Tanulóarány (tanulólétszám / népesség 0-14), % Pupils' ratio (number of pupils / population 0-14 years of age), %</t>
  </si>
  <si>
    <t>#ZÉRÓOSZTÓ!, ####### = n. a., NA</t>
  </si>
  <si>
    <t>A magyarországi iskolai könyvtárak statisztikai adatai és mutatói 1947/48-2018/2019 / Statistical data &amp; indicators of school libraries in Hungary</t>
  </si>
  <si>
    <t>6. Gyarapodással való ellátottság  (gyarapodás / tanulólétszám, kötet, db / 1.000 fő) / Addition supply  (additions / number of pupils, volumes, pc. / 1.000 head)</t>
  </si>
  <si>
    <t>5. Dokumentumellátottság (állomány / tanulólétszám), kötet, db / 1.000 fő - Document supply (stock / number of pupils), volumes per 1.000 people</t>
  </si>
  <si>
    <t>7. Olvasóarány (olvasó / népesség 0-14), / Registered user rate (user / population 0-14 years of age), %</t>
  </si>
  <si>
    <t>8. Olvasóarány (olvasó / tanulólétszám), % - Registered user rate, percentage of registered users in number of pupils</t>
  </si>
  <si>
    <t>9. Az állomány használata (kölcsönzések / állomány), % - Usage of stock, percentage of loans in the stock</t>
  </si>
  <si>
    <t>10. A könyvtárosok munkaterhelése (helyben használati eset / könyvtáros, alkalom / 1 fő) / Librarians' workload (personal uses, occ. / number of librarians)</t>
  </si>
  <si>
    <t>12. A kölcsönzés népszerűsége (kölcsönzések / népesség 0-14, kötet, db) / 1 fő / Popularity of loans (loans / population 0-14 years of age, volumes, pc. per capita)</t>
  </si>
  <si>
    <t>Gyanús radikális csökkenések.</t>
  </si>
  <si>
    <t>Gyanús/téves adat.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</si>
</sst>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Times New Roman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20"/>
      <color indexed="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6"/>
      <name val="Times New Roman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4" fillId="0" borderId="0"/>
    <xf numFmtId="0" fontId="6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 wrapText="1"/>
    </xf>
    <xf numFmtId="3" fontId="3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left" vertical="center"/>
    </xf>
    <xf numFmtId="3" fontId="0" fillId="0" borderId="2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horizontal="right" vertical="center" wrapText="1"/>
    </xf>
    <xf numFmtId="0" fontId="1" fillId="0" borderId="0" xfId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11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pivotButton="1" applyBorder="1" applyAlignment="1">
      <alignment horizontal="center" vertical="center"/>
    </xf>
    <xf numFmtId="3" fontId="0" fillId="2" borderId="0" xfId="0" applyNumberForma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4" fontId="0" fillId="0" borderId="17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3" fillId="5" borderId="1" xfId="3" applyNumberFormat="1" applyFont="1" applyFill="1" applyBorder="1" applyAlignment="1">
      <alignment horizontal="left" vertical="center" wrapText="1"/>
    </xf>
    <xf numFmtId="4" fontId="3" fillId="6" borderId="3" xfId="0" applyNumberFormat="1" applyFont="1" applyFill="1" applyBorder="1" applyAlignment="1">
      <alignment horizontal="left" vertical="center" wrapText="1"/>
    </xf>
    <xf numFmtId="4" fontId="3" fillId="3" borderId="3" xfId="3" applyNumberFormat="1" applyFont="1" applyFill="1" applyBorder="1" applyAlignment="1">
      <alignment horizontal="left" vertical="center" wrapText="1"/>
    </xf>
    <xf numFmtId="4" fontId="3" fillId="5" borderId="3" xfId="3" applyNumberFormat="1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8" fillId="3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3" fontId="0" fillId="0" borderId="12" xfId="0" applyNumberFormat="1" applyFill="1" applyBorder="1" applyAlignment="1">
      <alignment vertical="center"/>
    </xf>
    <xf numFmtId="3" fontId="0" fillId="8" borderId="0" xfId="0" applyNumberFormat="1" applyFill="1" applyAlignment="1">
      <alignment vertical="center"/>
    </xf>
  </cellXfs>
  <cellStyles count="4">
    <cellStyle name="Normál" xfId="0" builtinId="0"/>
    <cellStyle name="Normál_abazis99-09" xfId="1"/>
    <cellStyle name="Normál_iskolaialaplap" xfId="2"/>
    <cellStyle name="Normál_tmut06" xfId="3"/>
  </cellStyles>
  <dxfs count="72">
    <dxf>
      <fill>
        <patternFill patternType="solid">
          <fgColor indexed="64"/>
          <bgColor rgb="FFCCECFF"/>
        </patternFill>
      </fill>
    </dxf>
    <dxf>
      <fill>
        <patternFill patternType="solid">
          <fgColor indexed="64"/>
          <bgColor rgb="FFCCECFF"/>
        </patternFill>
      </fill>
    </dxf>
    <dxf>
      <font>
        <sz val="14"/>
      </font>
    </dxf>
    <dxf>
      <font>
        <sz val="16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font>
        <b/>
        <sz val="12"/>
      </font>
      <fill>
        <patternFill patternType="solid">
          <fgColor indexed="64"/>
          <bgColor indexed="43"/>
        </patternFill>
      </fill>
    </dxf>
    <dxf>
      <font>
        <sz val="16"/>
      </font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ont>
        <sz val="16"/>
      </font>
    </dxf>
    <dxf>
      <font>
        <b/>
        <sz val="12"/>
      </font>
      <fill>
        <patternFill patternType="solid">
          <fgColor indexed="64"/>
          <bgColor indexed="43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16"/>
      </font>
    </dxf>
    <dxf>
      <font>
        <sz val="14"/>
      </font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omogyi József" refreshedDate="43847.511720138886" createdVersion="6" refreshedVersion="6" recordCount="69">
  <cacheSource type="worksheet">
    <worksheetSource name="kimutkozokt"/>
  </cacheSource>
  <cacheFields count="14">
    <cacheField name="Tanév / School-year" numFmtId="0">
      <sharedItems count="70">
        <s v="1947/48"/>
        <s v="1951/52"/>
        <s v="1952/53"/>
        <s v="1953/54"/>
        <s v="1954/55"/>
        <s v="1955/56"/>
        <s v="1956/57"/>
        <s v="1957/58"/>
        <s v="1958/59"/>
        <s v="1959/60"/>
        <s v="1960/61"/>
        <s v="1961/62"/>
        <s v="1962/63"/>
        <s v="1963/64"/>
        <s v="1964/65"/>
        <s v="1965/66"/>
        <s v="1966/67"/>
        <s v="1967/68"/>
        <s v="1968/69"/>
        <s v="1969/70"/>
        <s v="1970/71"/>
        <s v="1971/72"/>
        <s v="1972/73"/>
        <s v="1973/74"/>
        <s v="1974/75"/>
        <s v="1975/76"/>
        <s v="1976/77"/>
        <s v="1977/78"/>
        <s v="1978/79"/>
        <s v="1979/80"/>
        <s v="1980/81"/>
        <s v="1981/82"/>
        <s v="1982/83"/>
        <s v="1983/84"/>
        <s v="1984/85"/>
        <s v="1985/86"/>
        <s v="1986/87"/>
        <s v="1987/88"/>
        <s v="1988/89"/>
        <s v="1989/90"/>
        <s v="1990/91"/>
        <s v="1991/92"/>
        <s v="1992/93"/>
        <s v="1993/94"/>
        <s v="1994/95"/>
        <s v="1995/96"/>
        <s v="1996/97"/>
        <s v="1997/98"/>
        <s v="1998/99"/>
        <s v="1999/00"/>
        <s v="2000/01"/>
        <s v="2001/02"/>
        <s v="2002/03"/>
        <s v="2003/04"/>
        <s v="2004/05"/>
        <s v="2005/06"/>
        <s v="2006/07"/>
        <s v="2007/08"/>
        <s v="2008/09"/>
        <s v="2009/10"/>
        <s v="2010/11"/>
        <s v="2011/12"/>
        <s v="2012/13"/>
        <s v="2013/14"/>
        <s v="2014/15"/>
        <s v="2015/16"/>
        <s v="2016/17"/>
        <s v="2017/18"/>
        <s v="2018/19"/>
        <s v="..." u="1"/>
      </sharedItems>
    </cacheField>
    <cacheField name="Népesség 0-14 év, fő / Population 0-14 years of age, head" numFmtId="3">
      <sharedItems containsString="0" containsBlank="1" containsNumber="1" containsInteger="1" minValue="1421739" maxValue="2099299"/>
    </cacheField>
    <cacheField name="Tanulólétszám / Number of pupils, head" numFmtId="3">
      <sharedItems containsSemiMixedTypes="0" containsString="0" containsNumber="1" containsInteger="1" minValue="1199195" maxValue="1724587"/>
    </cacheField>
    <cacheField name="Az iskolai könyvtárak száma / Number of the school libraries" numFmtId="3">
      <sharedItems containsString="0" containsBlank="1" containsNumber="1" containsInteger="1" minValue="3460" maxValue="7498"/>
    </cacheField>
    <cacheField name="Az iskolai könyvtárosok száma / School librarians, head" numFmtId="3">
      <sharedItems containsString="0" containsBlank="1" containsNumber="1" containsInteger="1" minValue="666" maxValue="1952"/>
    </cacheField>
    <cacheField name="Állomány, össz., db / Stock, pc." numFmtId="3">
      <sharedItems containsString="0" containsBlank="1" containsNumber="1" containsInteger="1" minValue="822963" maxValue="56121817"/>
    </cacheField>
    <cacheField name="Állomány, könyv, db / Printed books, pc." numFmtId="3">
      <sharedItems containsString="0" containsBlank="1" containsNumber="1" containsInteger="1" minValue="822963" maxValue="49961773"/>
    </cacheField>
    <cacheField name="Állomány, elektronikus, db / Electronic stock, pc." numFmtId="3">
      <sharedItems containsString="0" containsBlank="1" containsNumber="1" containsInteger="1" minValue="983718" maxValue="1818341"/>
    </cacheField>
    <cacheField name="Beszerzés, össz., db / Stock, annual additions, pc" numFmtId="3">
      <sharedItems containsString="0" containsBlank="1" containsNumber="1" containsInteger="1" minValue="178051" maxValue="4761723"/>
    </cacheField>
    <cacheField name="Beszerzés, könyv, db / Printed books, annual addition, pc." numFmtId="3">
      <sharedItems containsString="0" containsBlank="1" containsNumber="1" containsInteger="1" minValue="0" maxValue="4185190"/>
    </cacheField>
    <cacheField name="Beszerzés, Ft / Expenditure on acquisitions, HUF" numFmtId="3">
      <sharedItems containsString="0" containsBlank="1" containsNumber="1" containsInteger="1" minValue="4150177" maxValue="1112136000"/>
    </cacheField>
    <cacheField name="Olvasó tanulók, fő / Registered users (pupils), head" numFmtId="3">
      <sharedItems containsString="0" containsBlank="1" containsNumber="1" containsInteger="1" minValue="138412" maxValue="1414600"/>
    </cacheField>
    <cacheField name="A helyben használati esetek száma / Personal uses, occ." numFmtId="3">
      <sharedItems containsString="0" containsBlank="1" containsNumber="1" containsInteger="1" minValue="5231993" maxValue="9206860"/>
    </cacheField>
    <cacheField name="Kölcsönzések, db / Loans, pc." numFmtId="3">
      <sharedItems containsString="0" containsBlank="1" containsNumber="1" containsInteger="1" minValue="1344557" maxValue="1096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">
  <r>
    <x v="0"/>
    <m/>
    <n v="1199195"/>
    <n v="7498"/>
    <m/>
    <n v="822963"/>
    <n v="822963"/>
    <m/>
    <m/>
    <m/>
    <m/>
    <m/>
    <m/>
    <m/>
  </r>
  <r>
    <x v="1"/>
    <m/>
    <n v="1313062"/>
    <n v="6156"/>
    <m/>
    <n v="1027700"/>
    <n v="1027700"/>
    <m/>
    <m/>
    <m/>
    <m/>
    <m/>
    <m/>
    <m/>
  </r>
  <r>
    <x v="2"/>
    <m/>
    <n v="1315475"/>
    <n v="6102"/>
    <m/>
    <n v="1164415"/>
    <n v="1164415"/>
    <m/>
    <m/>
    <m/>
    <m/>
    <m/>
    <m/>
    <m/>
  </r>
  <r>
    <x v="3"/>
    <m/>
    <n v="1333115"/>
    <n v="6108"/>
    <m/>
    <n v="1477301"/>
    <n v="1477301"/>
    <m/>
    <m/>
    <m/>
    <m/>
    <m/>
    <m/>
    <m/>
  </r>
  <r>
    <x v="4"/>
    <m/>
    <n v="1330082"/>
    <m/>
    <m/>
    <m/>
    <m/>
    <m/>
    <m/>
    <m/>
    <m/>
    <m/>
    <m/>
    <m/>
  </r>
  <r>
    <x v="5"/>
    <m/>
    <n v="1345306"/>
    <m/>
    <m/>
    <m/>
    <m/>
    <m/>
    <m/>
    <m/>
    <m/>
    <m/>
    <m/>
    <m/>
  </r>
  <r>
    <x v="6"/>
    <m/>
    <n v="1380502"/>
    <n v="6729"/>
    <m/>
    <n v="3977849"/>
    <n v="2223791"/>
    <m/>
    <m/>
    <m/>
    <m/>
    <m/>
    <m/>
    <n v="1344557"/>
  </r>
  <r>
    <x v="7"/>
    <m/>
    <n v="1384627"/>
    <n v="6740"/>
    <m/>
    <n v="4165387"/>
    <n v="2368187"/>
    <m/>
    <m/>
    <m/>
    <m/>
    <m/>
    <m/>
    <n v="2163067"/>
  </r>
  <r>
    <x v="8"/>
    <m/>
    <n v="1405807"/>
    <n v="6749"/>
    <m/>
    <n v="4655307"/>
    <n v="2734433"/>
    <m/>
    <m/>
    <m/>
    <n v="4150177"/>
    <m/>
    <m/>
    <n v="2061511"/>
  </r>
  <r>
    <x v="9"/>
    <m/>
    <n v="1459930"/>
    <n v="6733"/>
    <m/>
    <n v="4854812"/>
    <n v="2957510"/>
    <m/>
    <m/>
    <m/>
    <n v="8101028"/>
    <m/>
    <m/>
    <n v="1783557"/>
  </r>
  <r>
    <x v="10"/>
    <m/>
    <n v="1547787"/>
    <n v="6726"/>
    <m/>
    <n v="5267059"/>
    <n v="3237779"/>
    <m/>
    <m/>
    <m/>
    <n v="8831206"/>
    <m/>
    <m/>
    <n v="1802113"/>
  </r>
  <r>
    <x v="11"/>
    <m/>
    <n v="1615476"/>
    <n v="6686"/>
    <m/>
    <n v="5657079"/>
    <n v="5573220"/>
    <m/>
    <m/>
    <m/>
    <n v="9392347"/>
    <m/>
    <m/>
    <n v="2362102"/>
  </r>
  <r>
    <x v="12"/>
    <m/>
    <n v="1660197"/>
    <n v="6661"/>
    <m/>
    <n v="6012729"/>
    <n v="3724282"/>
    <m/>
    <m/>
    <m/>
    <n v="12738414"/>
    <m/>
    <m/>
    <n v="2156869"/>
  </r>
  <r>
    <x v="13"/>
    <m/>
    <n v="1679376"/>
    <n v="6792"/>
    <m/>
    <n v="6684584"/>
    <n v="4208633"/>
    <m/>
    <n v="513286"/>
    <n v="513286"/>
    <n v="13218303"/>
    <m/>
    <m/>
    <n v="2850277"/>
  </r>
  <r>
    <x v="14"/>
    <m/>
    <n v="1676432"/>
    <n v="6569"/>
    <m/>
    <n v="7279910"/>
    <n v="4653704"/>
    <m/>
    <n v="455145"/>
    <n v="455145"/>
    <n v="11441627"/>
    <n v="638175"/>
    <m/>
    <n v="3764352"/>
  </r>
  <r>
    <x v="15"/>
    <m/>
    <n v="1650101"/>
    <n v="6528"/>
    <m/>
    <n v="7784727"/>
    <n v="7693751"/>
    <m/>
    <n v="178051"/>
    <n v="0"/>
    <n v="16651398"/>
    <n v="798721"/>
    <m/>
    <n v="3326179"/>
  </r>
  <r>
    <x v="16"/>
    <m/>
    <n v="1610585"/>
    <n v="6346"/>
    <m/>
    <n v="8387189"/>
    <n v="8387189"/>
    <m/>
    <n v="524212"/>
    <n v="524212"/>
    <n v="13645844"/>
    <m/>
    <m/>
    <n v="3469248"/>
  </r>
  <r>
    <x v="17"/>
    <m/>
    <n v="1558738"/>
    <n v="6458"/>
    <m/>
    <n v="8830345"/>
    <n v="8830345"/>
    <m/>
    <n v="317366"/>
    <n v="317366"/>
    <n v="10222066"/>
    <m/>
    <m/>
    <n v="3460233"/>
  </r>
  <r>
    <x v="18"/>
    <m/>
    <n v="1482974"/>
    <n v="6357"/>
    <m/>
    <n v="9312475"/>
    <n v="9312475"/>
    <m/>
    <n v="316117"/>
    <n v="316117"/>
    <n v="10895338"/>
    <m/>
    <m/>
    <n v="3452981"/>
  </r>
  <r>
    <x v="19"/>
    <m/>
    <n v="1408689"/>
    <n v="6181"/>
    <m/>
    <n v="9638980"/>
    <n v="9638980"/>
    <m/>
    <n v="547779"/>
    <n v="343819"/>
    <n v="12288111"/>
    <n v="138412"/>
    <m/>
    <n v="3458684"/>
  </r>
  <r>
    <x v="20"/>
    <m/>
    <n v="1349284"/>
    <n v="6027"/>
    <m/>
    <n v="9898095"/>
    <n v="9898095"/>
    <m/>
    <n v="630571"/>
    <n v="412085"/>
    <n v="13361176"/>
    <n v="149675"/>
    <m/>
    <n v="3608069"/>
  </r>
  <r>
    <x v="21"/>
    <m/>
    <n v="1298766"/>
    <n v="5892"/>
    <m/>
    <n v="10596750"/>
    <n v="10596750"/>
    <m/>
    <n v="648155"/>
    <n v="406639"/>
    <n v="13540082"/>
    <n v="829665"/>
    <m/>
    <n v="3959295"/>
  </r>
  <r>
    <x v="22"/>
    <m/>
    <n v="1262708"/>
    <n v="5445"/>
    <m/>
    <n v="10768703"/>
    <n v="10768703"/>
    <m/>
    <n v="753319"/>
    <n v="520189"/>
    <n v="16816329"/>
    <n v="725391"/>
    <m/>
    <n v="3991050"/>
  </r>
  <r>
    <x v="23"/>
    <m/>
    <n v="1442700"/>
    <n v="5396"/>
    <m/>
    <n v="11035523"/>
    <n v="11035523"/>
    <m/>
    <n v="887778"/>
    <n v="644316"/>
    <n v="21182168"/>
    <n v="729733"/>
    <m/>
    <n v="4554963"/>
  </r>
  <r>
    <x v="24"/>
    <m/>
    <n v="1434917"/>
    <n v="5153"/>
    <m/>
    <n v="11863032"/>
    <n v="11804509"/>
    <m/>
    <n v="1077654"/>
    <n v="1034811"/>
    <n v="27578766"/>
    <n v="735061"/>
    <m/>
    <n v="4932978"/>
  </r>
  <r>
    <x v="25"/>
    <m/>
    <n v="1435155"/>
    <n v="4645"/>
    <m/>
    <n v="12879434"/>
    <n v="12742983"/>
    <m/>
    <n v="1024560"/>
    <n v="1019278"/>
    <n v="29379724"/>
    <n v="743544"/>
    <m/>
    <n v="5439200"/>
  </r>
  <r>
    <x v="26"/>
    <m/>
    <n v="1445329"/>
    <n v="4685"/>
    <m/>
    <n v="14912338"/>
    <n v="14766276"/>
    <m/>
    <n v="1245082"/>
    <n v="1229076"/>
    <n v="34997069"/>
    <n v="857518"/>
    <m/>
    <n v="6045229"/>
  </r>
  <r>
    <x v="27"/>
    <m/>
    <n v="1456162"/>
    <n v="4424"/>
    <m/>
    <n v="15787776"/>
    <n v="15417158"/>
    <m/>
    <n v="1386996"/>
    <n v="1327552"/>
    <n v="35448853"/>
    <n v="861471"/>
    <m/>
    <n v="6212720"/>
  </r>
  <r>
    <x v="28"/>
    <m/>
    <n v="1470592"/>
    <n v="4344"/>
    <m/>
    <n v="17228657"/>
    <n v="16786648"/>
    <m/>
    <n v="1451362"/>
    <n v="1360751"/>
    <n v="38036188"/>
    <n v="890597"/>
    <m/>
    <n v="6983696"/>
  </r>
  <r>
    <x v="29"/>
    <m/>
    <n v="1492261"/>
    <n v="4263"/>
    <m/>
    <n v="18125922"/>
    <n v="17561416"/>
    <m/>
    <n v="1323288"/>
    <n v="1200343"/>
    <n v="35323884"/>
    <n v="905614"/>
    <m/>
    <n v="6686817"/>
  </r>
  <r>
    <x v="30"/>
    <m/>
    <n v="1532181"/>
    <n v="4139"/>
    <m/>
    <n v="18671318"/>
    <n v="18193214"/>
    <m/>
    <n v="1275834"/>
    <n v="1180973"/>
    <n v="44149336"/>
    <n v="919837"/>
    <m/>
    <n v="6457945"/>
  </r>
  <r>
    <x v="31"/>
    <m/>
    <n v="1592800"/>
    <n v="4030"/>
    <m/>
    <n v="20157291"/>
    <n v="19374097"/>
    <m/>
    <n v="1396720"/>
    <n v="1271473"/>
    <n v="45952763"/>
    <n v="1012530"/>
    <m/>
    <n v="7124602"/>
  </r>
  <r>
    <x v="32"/>
    <m/>
    <n v="1643669"/>
    <n v="3991"/>
    <m/>
    <n v="21819022"/>
    <n v="20897161"/>
    <m/>
    <n v="1568054"/>
    <n v="1421985"/>
    <n v="53611024"/>
    <n v="1073146"/>
    <m/>
    <n v="7477384"/>
  </r>
  <r>
    <x v="33"/>
    <m/>
    <n v="1683156"/>
    <n v="3734"/>
    <m/>
    <n v="21139518"/>
    <n v="19676294"/>
    <m/>
    <n v="1414939"/>
    <n v="1223068"/>
    <n v="47993792"/>
    <n v="932412"/>
    <m/>
    <n v="6941069"/>
  </r>
  <r>
    <x v="34"/>
    <m/>
    <n v="1710287"/>
    <n v="3908"/>
    <m/>
    <n v="25095417"/>
    <n v="23079827"/>
    <m/>
    <n v="1382908"/>
    <n v="1241730"/>
    <n v="57673837"/>
    <n v="998612"/>
    <m/>
    <n v="8109868"/>
  </r>
  <r>
    <x v="35"/>
    <m/>
    <n v="1723544"/>
    <n v="3896"/>
    <m/>
    <n v="25601430"/>
    <n v="24197941"/>
    <m/>
    <n v="1367984"/>
    <n v="1232241"/>
    <n v="63495306"/>
    <n v="1000608"/>
    <m/>
    <n v="8248519"/>
  </r>
  <r>
    <x v="36"/>
    <m/>
    <n v="1724587"/>
    <n v="3689"/>
    <m/>
    <n v="24516389"/>
    <n v="23308648"/>
    <m/>
    <n v="1264231"/>
    <n v="1120131"/>
    <n v="60842394"/>
    <n v="910436"/>
    <m/>
    <n v="7482642"/>
  </r>
  <r>
    <x v="37"/>
    <m/>
    <n v="1708606"/>
    <n v="3931"/>
    <m/>
    <n v="27355561"/>
    <n v="26005833"/>
    <m/>
    <n v="1350027"/>
    <n v="1224905"/>
    <n v="74421940"/>
    <n v="987689"/>
    <m/>
    <n v="8070247"/>
  </r>
  <r>
    <x v="38"/>
    <m/>
    <n v="1692696"/>
    <n v="3869"/>
    <m/>
    <n v="28178365"/>
    <n v="26735805"/>
    <m/>
    <n v="1292468"/>
    <n v="1154952"/>
    <n v="88882896"/>
    <n v="966186"/>
    <m/>
    <n v="8025483"/>
  </r>
  <r>
    <x v="39"/>
    <n v="2099299"/>
    <n v="1674423"/>
    <n v="3882"/>
    <m/>
    <n v="29400636"/>
    <n v="27974775"/>
    <m/>
    <n v="1287145"/>
    <n v="1204674"/>
    <n v="115716910"/>
    <n v="994967"/>
    <m/>
    <n v="8476936"/>
  </r>
  <r>
    <x v="40"/>
    <n v="2051142"/>
    <n v="1648014"/>
    <n v="3840"/>
    <m/>
    <n v="30115180"/>
    <n v="28220029"/>
    <m/>
    <n v="1356927"/>
    <n v="1074637"/>
    <n v="136528813"/>
    <n v="971700"/>
    <m/>
    <n v="8118618"/>
  </r>
  <r>
    <x v="41"/>
    <n v="1998987"/>
    <n v="1616277"/>
    <n v="3595"/>
    <m/>
    <n v="28036569"/>
    <n v="26309593"/>
    <m/>
    <n v="1154093"/>
    <n v="1010087"/>
    <n v="143564337"/>
    <n v="897367"/>
    <m/>
    <n v="7712593"/>
  </r>
  <r>
    <x v="42"/>
    <n v="1942109"/>
    <n v="1579411"/>
    <n v="3856"/>
    <n v="666"/>
    <n v="30784642"/>
    <n v="29107264"/>
    <m/>
    <n v="1167766"/>
    <n v="1106551"/>
    <n v="226167603"/>
    <n v="933202"/>
    <m/>
    <n v="8089244"/>
  </r>
  <r>
    <x v="43"/>
    <n v="1897156"/>
    <n v="1664000"/>
    <n v="3526"/>
    <m/>
    <n v="29445752"/>
    <n v="27421064"/>
    <m/>
    <n v="1340349"/>
    <n v="1168258"/>
    <n v="274345230"/>
    <n v="839126"/>
    <m/>
    <n v="7372002"/>
  </r>
  <r>
    <x v="44"/>
    <n v="1863893"/>
    <n v="1637000"/>
    <n v="3789"/>
    <m/>
    <n v="33339130"/>
    <n v="30991725"/>
    <m/>
    <n v="1476501"/>
    <n v="1327219"/>
    <n v="406549457"/>
    <n v="941294"/>
    <m/>
    <n v="8186573"/>
  </r>
  <r>
    <x v="45"/>
    <n v="1832745"/>
    <n v="1619000"/>
    <n v="3777"/>
    <m/>
    <n v="34727289"/>
    <n v="31560692"/>
    <m/>
    <n v="1104035"/>
    <n v="1040380"/>
    <n v="394639722"/>
    <n v="946695"/>
    <m/>
    <n v="8275391"/>
  </r>
  <r>
    <x v="46"/>
    <n v="1801530"/>
    <n v="1607000"/>
    <n v="3774"/>
    <m/>
    <n v="36211696"/>
    <n v="31894211"/>
    <m/>
    <n v="1081276"/>
    <n v="1011672"/>
    <n v="491305009"/>
    <n v="940587"/>
    <m/>
    <n v="9078896"/>
  </r>
  <r>
    <x v="47"/>
    <n v="1774728"/>
    <n v="1601000"/>
    <n v="3942"/>
    <m/>
    <n v="34956678"/>
    <n v="31157341"/>
    <m/>
    <n v="1181040"/>
    <n v="1021836"/>
    <n v="544209918"/>
    <n v="659930"/>
    <m/>
    <n v="6290989"/>
  </r>
  <r>
    <x v="48"/>
    <n v="1750559"/>
    <n v="1600000"/>
    <n v="3781"/>
    <n v="1326"/>
    <n v="35559495"/>
    <n v="34080236"/>
    <m/>
    <n v="1253591"/>
    <n v="1139954"/>
    <n v="725216794"/>
    <n v="1035097"/>
    <m/>
    <n v="9231371"/>
  </r>
  <r>
    <x v="49"/>
    <n v="1717243"/>
    <n v="1600000"/>
    <n v="3962"/>
    <n v="1408"/>
    <n v="36904093"/>
    <n v="34856750"/>
    <m/>
    <n v="1531671"/>
    <n v="1398804"/>
    <n v="1112136000"/>
    <n v="1057013"/>
    <m/>
    <n v="9141888"/>
  </r>
  <r>
    <x v="50"/>
    <n v="1691997"/>
    <n v="1598000"/>
    <m/>
    <m/>
    <m/>
    <m/>
    <m/>
    <m/>
    <m/>
    <m/>
    <m/>
    <m/>
    <m/>
  </r>
  <r>
    <x v="51"/>
    <n v="1660113"/>
    <n v="1596000"/>
    <n v="4464"/>
    <n v="1593"/>
    <n v="42564403"/>
    <n v="37822846"/>
    <n v="983718"/>
    <n v="4761723"/>
    <n v="2167444"/>
    <m/>
    <n v="1179113"/>
    <n v="6911618"/>
    <n v="10962000"/>
  </r>
  <r>
    <x v="52"/>
    <n v="1633688"/>
    <n v="1586000"/>
    <n v="4554"/>
    <n v="1701"/>
    <n v="43474833"/>
    <n v="39328589"/>
    <n v="1085763"/>
    <n v="2941618"/>
    <n v="2330257"/>
    <m/>
    <n v="1220430"/>
    <n v="9206860"/>
    <n v="9458708"/>
  </r>
  <r>
    <x v="53"/>
    <n v="1606117"/>
    <n v="1579000"/>
    <n v="4521"/>
    <n v="1952"/>
    <n v="44517055"/>
    <n v="42634012"/>
    <n v="1308837"/>
    <n v="2999878"/>
    <n v="2255665"/>
    <n v="279334632"/>
    <n v="1414600"/>
    <n v="7778409"/>
    <n v="9917309"/>
  </r>
  <r>
    <x v="54"/>
    <n v="1579697"/>
    <n v="1555000"/>
    <n v="4438"/>
    <n v="1929"/>
    <n v="45511222"/>
    <n v="44000465"/>
    <n v="1401032"/>
    <n v="3271440"/>
    <n v="2523375"/>
    <n v="211772719"/>
    <n v="1202582"/>
    <n v="6690817"/>
    <n v="9574528"/>
  </r>
  <r>
    <x v="55"/>
    <n v="1553443"/>
    <n v="1528000"/>
    <n v="4251"/>
    <n v="1897"/>
    <n v="47297548"/>
    <n v="45610790"/>
    <n v="1500042"/>
    <n v="3738549"/>
    <n v="2700848"/>
    <n v="186681244"/>
    <n v="1226245"/>
    <n v="6824122"/>
    <n v="9935358"/>
  </r>
  <r>
    <x v="56"/>
    <n v="1529654"/>
    <n v="1499000"/>
    <n v="4277"/>
    <n v="1854"/>
    <n v="49475166"/>
    <n v="46972655"/>
    <n v="1577485"/>
    <n v="3362566"/>
    <n v="2695203"/>
    <n v="170790251"/>
    <n v="1246237"/>
    <n v="7374355"/>
    <n v="10035344"/>
  </r>
  <r>
    <x v="57"/>
    <n v="1510802"/>
    <n v="1475000"/>
    <n v="3682"/>
    <n v="1697"/>
    <n v="49277118"/>
    <n v="46349563"/>
    <n v="1552702"/>
    <n v="2806871"/>
    <n v="2347505"/>
    <n v="116380894"/>
    <n v="1304322"/>
    <n v="6349882"/>
    <n v="8951476"/>
  </r>
  <r>
    <x v="58"/>
    <n v="1492608"/>
    <n v="1444000"/>
    <n v="3460"/>
    <n v="1632"/>
    <n v="48679221"/>
    <n v="46510131"/>
    <n v="1549007"/>
    <n v="2881601"/>
    <n v="2352996"/>
    <n v="109895011"/>
    <n v="1162961"/>
    <n v="6515617"/>
    <n v="9142079"/>
  </r>
  <r>
    <x v="59"/>
    <n v="1476856"/>
    <n v="1434000"/>
    <n v="3547"/>
    <n v="1549"/>
    <n v="50761091"/>
    <n v="48494733"/>
    <n v="1685122"/>
    <n v="2776031"/>
    <n v="2343946"/>
    <n v="69492400"/>
    <n v="1128733"/>
    <n v="6076503"/>
    <n v="8969603"/>
  </r>
  <r>
    <x v="60"/>
    <n v="1457210"/>
    <n v="1421000"/>
    <n v="3836"/>
    <n v="1505"/>
    <n v="51981477"/>
    <n v="49432615"/>
    <n v="1818341"/>
    <n v="3838760"/>
    <n v="3237496"/>
    <n v="46540202"/>
    <n v="1128007"/>
    <n v="6248199"/>
    <n v="9107315"/>
  </r>
  <r>
    <x v="61"/>
    <n v="1440290"/>
    <n v="1402000"/>
    <n v="3697"/>
    <n v="1459"/>
    <n v="51545442"/>
    <n v="47954680"/>
    <n v="1727092"/>
    <n v="2922417"/>
    <n v="2240795"/>
    <n v="39399676"/>
    <n v="1096585"/>
    <n v="6248913"/>
    <n v="9093246"/>
  </r>
  <r>
    <x v="62"/>
    <n v="1430865"/>
    <n v="1371000"/>
    <n v="3646"/>
    <n v="1450"/>
    <n v="51523631"/>
    <n v="48026266"/>
    <n v="1755145"/>
    <n v="2493881"/>
    <n v="2103027"/>
    <n v="41699016"/>
    <n v="1088213"/>
    <n v="5797427"/>
    <n v="8568696"/>
  </r>
  <r>
    <x v="63"/>
    <n v="1425816"/>
    <n v="1336000"/>
    <n v="3623"/>
    <n v="1233"/>
    <n v="52432593"/>
    <n v="46894236"/>
    <n v="1678723"/>
    <n v="2644367"/>
    <n v="2326588"/>
    <n v="44472391"/>
    <n v="996441"/>
    <n v="5312577"/>
    <n v="7905179"/>
  </r>
  <r>
    <x v="64"/>
    <n v="1427186"/>
    <n v="1299000"/>
    <n v="3671"/>
    <n v="1232"/>
    <n v="53784997"/>
    <n v="47970930"/>
    <n v="1639828"/>
    <n v="3103219"/>
    <n v="2615332"/>
    <n v="36977981"/>
    <n v="1036228"/>
    <n v="5417618"/>
    <n v="7782914"/>
  </r>
  <r>
    <x v="65"/>
    <n v="1424448"/>
    <n v="1272000"/>
    <n v="4348"/>
    <n v="1269"/>
    <n v="51323301"/>
    <n v="49458254"/>
    <n v="1608622"/>
    <n v="3533906"/>
    <n v="2857957"/>
    <n v="38419596"/>
    <n v="989539"/>
    <n v="6095987"/>
    <n v="7514987"/>
  </r>
  <r>
    <x v="66"/>
    <n v="1422865"/>
    <n v="1276000"/>
    <n v="4321"/>
    <n v="1187"/>
    <n v="51863828"/>
    <n v="49961773"/>
    <n v="1623073"/>
    <n v="3315602"/>
    <n v="2921407"/>
    <n v="46540064"/>
    <n v="964154"/>
    <n v="5231993"/>
    <n v="7271627"/>
  </r>
  <r>
    <x v="67"/>
    <n v="1421916"/>
    <n v="1256000"/>
    <n v="4367"/>
    <n v="797"/>
    <n v="53427318"/>
    <n v="47905422"/>
    <n v="1543654"/>
    <n v="4563190"/>
    <n v="4185190"/>
    <n v="51124288"/>
    <n v="963597"/>
    <n v="6227837"/>
    <n v="7926862"/>
  </r>
  <r>
    <x v="68"/>
    <n v="1421739"/>
    <n v="1230000"/>
    <n v="4280"/>
    <n v="787"/>
    <n v="56121817"/>
    <n v="49710748"/>
    <n v="1500010"/>
    <n v="4444545"/>
    <n v="3885258"/>
    <n v="46120708"/>
    <n v="1100037"/>
    <n v="5985612"/>
    <n v="78302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1" cacheId="33" dataOnRows="1" applyNumberFormats="0" applyBorderFormats="0" applyFontFormats="0" applyPatternFormats="0" applyAlignmentFormats="0" applyWidthHeightFormats="1" dataCaption="Adatok / Data" updatedVersion="6" minRefreshableVersion="3" showMemberPropertyTips="0" useAutoFormatting="1" rowGrandTotals="0" colGrandTotals="0" itemPrintTitles="1" createdVersion="6" indent="0" compact="0" compactData="0" gridDropZones="1">
  <location ref="A4:BR18" firstHeaderRow="1" firstDataRow="2" firstDataCol="1"/>
  <pivotFields count="14">
    <pivotField axis="axisCol" compact="0" outline="0" subtotalTop="0" showAll="0" includeNewItemsInFilter="1">
      <items count="71">
        <item m="1" x="6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 defaultSubtotal="0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0"/>
  </colFields>
  <colItems count="6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</colItems>
  <dataFields count="13">
    <dataField name="Összeg, Σ / Népesség 0-14 év, fő / Population 0-14 years of age, head" fld="1" baseField="0" baseItem="1" numFmtId="3"/>
    <dataField name="Összeg, Σ / Tanulólétszám / Number of pupils, head" fld="2" baseField="0" baseItem="1" numFmtId="3"/>
    <dataField name="Összeg, Σ / Az iskolai könyvtárak száma / Number of the school libraries" fld="3" baseField="0" baseItem="1" numFmtId="3"/>
    <dataField name="Összeg, Σ / Az iskolai könyvtárosok száma / School librarians, head" fld="4" baseField="0" baseItem="1" numFmtId="3"/>
    <dataField name="Összeg, Σ / Állomány, össz., db / Stock, pc." fld="5" baseField="0" baseItem="1" numFmtId="3"/>
    <dataField name="Összeg, Σ / Állomány, könyv, db / Printed books, pc." fld="6" baseField="0" baseItem="1" numFmtId="3"/>
    <dataField name="Összeg, Σ / Állomány, elektronikus, db / Electronic stock, pc." fld="7" baseField="0" baseItem="1" numFmtId="3"/>
    <dataField name="Összeg, Σ / Beszerzés, össz., db / Stock, annual additions, pc" fld="8" baseField="0" baseItem="1" numFmtId="3"/>
    <dataField name="Összeg, Σ / Beszerzés, könyv, db / Printed books, annual addition, pc." fld="9" baseField="0" baseItem="1" numFmtId="3"/>
    <dataField name="Összeg, Σ / Beszerzés, Ft / Expenditure on acquisitions, HUF" fld="10" baseField="0" baseItem="1" numFmtId="3"/>
    <dataField name="Összeg, Σ / Olvasó tanulók, fő / Registered users (pupils), head" fld="11" baseField="0" baseItem="1" numFmtId="3"/>
    <dataField name="Összeg, Σ / A helyben használati esetek száma / Personal uses, occ." fld="12" baseField="0" baseItem="1" numFmtId="3"/>
    <dataField name="Összeg, Σ / Kölcsönzések, db / Loans, pc." fld="13" baseField="0" baseItem="1" numFmtId="3"/>
  </dataFields>
  <formats count="37">
    <format dxfId="71">
      <pivotArea field="-2" type="button" dataOnly="0" labelOnly="1" outline="0" axis="axisRow" fieldPosition="0"/>
    </format>
    <format dxfId="70">
      <pivotArea field="-2" type="button" dataOnly="0" labelOnly="1" outline="0" axis="axisRow" fieldPosition="0"/>
    </format>
    <format dxfId="69">
      <pivotArea type="all" dataOnly="0" outline="0" fieldPosition="0"/>
    </format>
    <format dxfId="68">
      <pivotArea outline="0" fieldPosition="0"/>
    </format>
    <format dxfId="67">
      <pivotArea type="origin" dataOnly="0" labelOnly="1" outline="0" fieldPosition="0"/>
    </format>
    <format dxfId="66">
      <pivotArea field="0" type="button" dataOnly="0" labelOnly="1" outline="0" axis="axisCol" fieldPosition="0"/>
    </format>
    <format dxfId="65">
      <pivotArea type="topRight" dataOnly="0" labelOnly="1" outline="0" fieldPosition="0"/>
    </format>
    <format dxfId="64">
      <pivotArea field="-2" type="button" dataOnly="0" labelOnly="1" outline="0" axis="axisRow" fieldPosition="0"/>
    </format>
    <format dxfId="63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62">
      <pivotArea dataOnly="0" labelOnly="1" outline="0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1">
      <pivotArea dataOnly="0" labelOnly="1" outline="0" fieldPosition="0">
        <references count="1">
          <reference field="0" count="2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</reference>
        </references>
      </pivotArea>
    </format>
    <format dxfId="60">
      <pivotArea dataOnly="0" labelOnly="1" grandCol="1" outline="0" fieldPosition="0"/>
    </format>
    <format dxfId="59">
      <pivotArea outline="0" fieldPosition="0">
        <references count="1">
          <reference field="4294967294" count="1">
            <x v="0"/>
          </reference>
        </references>
      </pivotArea>
    </format>
    <format dxfId="58">
      <pivotArea outline="0" fieldPosition="0">
        <references count="1">
          <reference field="4294967294" count="1">
            <x v="1"/>
          </reference>
        </references>
      </pivotArea>
    </format>
    <format dxfId="57">
      <pivotArea outline="0" fieldPosition="0">
        <references count="1">
          <reference field="4294967294" count="1">
            <x v="2"/>
          </reference>
        </references>
      </pivotArea>
    </format>
    <format dxfId="56">
      <pivotArea outline="0" fieldPosition="0">
        <references count="1">
          <reference field="4294967294" count="1">
            <x v="3"/>
          </reference>
        </references>
      </pivotArea>
    </format>
    <format dxfId="55">
      <pivotArea outline="0" fieldPosition="0">
        <references count="1">
          <reference field="4294967294" count="1">
            <x v="4"/>
          </reference>
        </references>
      </pivotArea>
    </format>
    <format dxfId="54">
      <pivotArea outline="0" fieldPosition="0">
        <references count="1">
          <reference field="4294967294" count="1">
            <x v="5"/>
          </reference>
        </references>
      </pivotArea>
    </format>
    <format dxfId="53">
      <pivotArea outline="0" fieldPosition="0">
        <references count="1">
          <reference field="4294967294" count="1">
            <x v="6"/>
          </reference>
        </references>
      </pivotArea>
    </format>
    <format dxfId="52">
      <pivotArea outline="0" fieldPosition="0">
        <references count="1">
          <reference field="4294967294" count="1">
            <x v="7"/>
          </reference>
        </references>
      </pivotArea>
    </format>
    <format dxfId="51">
      <pivotArea outline="0" fieldPosition="0">
        <references count="1">
          <reference field="4294967294" count="1">
            <x v="8"/>
          </reference>
        </references>
      </pivotArea>
    </format>
    <format dxfId="50">
      <pivotArea outline="0" fieldPosition="0">
        <references count="1">
          <reference field="4294967294" count="1">
            <x v="9"/>
          </reference>
        </references>
      </pivotArea>
    </format>
    <format dxfId="49">
      <pivotArea outline="0" fieldPosition="0">
        <references count="1">
          <reference field="4294967294" count="1">
            <x v="10"/>
          </reference>
        </references>
      </pivotArea>
    </format>
    <format dxfId="48">
      <pivotArea outline="0" fieldPosition="0">
        <references count="1">
          <reference field="4294967294" count="1">
            <x v="11"/>
          </reference>
        </references>
      </pivotArea>
    </format>
    <format dxfId="47">
      <pivotArea outline="0" fieldPosition="0">
        <references count="1">
          <reference field="4294967294" count="1">
            <x v="12"/>
          </reference>
        </references>
      </pivotArea>
    </format>
    <format dxfId="46">
      <pivotArea dataOnly="0" labelOnly="1" outline="0" fieldPosition="0">
        <references count="1">
          <reference field="0" count="5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45">
      <pivotArea dataOnly="0" labelOnly="1" outline="0" fieldPosition="0">
        <references count="1">
          <reference field="0" count="19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</reference>
        </references>
      </pivotArea>
    </format>
    <format dxfId="44">
      <pivotArea field="0" type="button" dataOnly="0" labelOnly="1" outline="0" axis="axisCol" fieldPosition="0"/>
    </format>
    <format dxfId="43">
      <pivotArea outline="0" fieldPosition="0">
        <references count="2">
          <reference field="4294967294" count="1" selected="0">
            <x v="10"/>
          </reference>
          <reference field="0" count="2" selected="0">
            <x v="20"/>
            <x v="21"/>
          </reference>
        </references>
      </pivotArea>
    </format>
    <format dxfId="42">
      <pivotArea field="-2" type="button" dataOnly="0" labelOnly="1" outline="0" axis="axisRow" fieldPosition="0"/>
    </format>
    <format dxfId="41">
      <pivotArea field="-2" type="button" dataOnly="0" labelOnly="1" outline="0" axis="axisRow" fieldPosition="0"/>
    </format>
    <format dxfId="40">
      <pivotArea outline="0" collapsedLevelsAreSubtotals="1" fieldPosition="0">
        <references count="2">
          <reference field="4294967294" count="1" selected="0">
            <x v="3"/>
          </reference>
          <reference field="0" count="2" selected="0">
            <x v="68"/>
            <x v="69"/>
          </reference>
        </references>
      </pivotArea>
    </format>
    <format dxfId="39">
      <pivotArea outline="0" collapsedLevelsAreSubtotals="1" fieldPosition="0">
        <references count="2">
          <reference field="4294967294" count="1" selected="0">
            <x v="3"/>
          </reference>
          <reference field="0" count="2" selected="0">
            <x v="67"/>
            <x v="68"/>
          </reference>
        </references>
      </pivotArea>
    </format>
    <format dxfId="38">
      <pivotArea outline="0" collapsedLevelsAreSubtotals="1" fieldPosition="0">
        <references count="2">
          <reference field="4294967294" count="1" selected="0">
            <x v="3"/>
          </reference>
          <reference field="0" count="1" selected="0">
            <x v="69"/>
          </reference>
        </references>
      </pivotArea>
    </format>
    <format dxfId="37">
      <pivotArea outline="0" collapsedLevelsAreSubtotals="1" fieldPosition="0">
        <references count="2">
          <reference field="4294967294" count="1" selected="0">
            <x v="3"/>
          </reference>
          <reference field="0" count="2" selected="0">
            <x v="67"/>
            <x v="68"/>
          </reference>
        </references>
      </pivotArea>
    </format>
    <format dxfId="1">
      <pivotArea outline="0" collapsedLevelsAreSubtotals="1" fieldPosition="0">
        <references count="2">
          <reference field="4294967294" count="1" selected="0">
            <x v="9"/>
          </reference>
          <reference field="0" count="1" selected="0">
            <x v="54"/>
          </reference>
        </references>
      </pivotArea>
    </format>
    <format dxfId="0">
      <pivotArea outline="0" collapsedLevelsAreSubtotals="1" fieldPosition="0">
        <references count="2">
          <reference field="4294967294" count="1" selected="0">
            <x v="9"/>
          </reference>
          <reference field="0" count="3" selected="0">
            <x v="59"/>
            <x v="60"/>
            <x v="61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5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H15" sqref="BH15:BJ15"/>
    </sheetView>
  </sheetViews>
  <sheetFormatPr defaultRowHeight="13" x14ac:dyDescent="0.3"/>
  <cols>
    <col min="1" max="1" width="59.796875" style="1" customWidth="1"/>
    <col min="2" max="2" width="22.19921875" style="1" customWidth="1"/>
    <col min="3" max="13" width="8.8984375" style="1" customWidth="1"/>
    <col min="14" max="40" width="9.8984375" style="1" customWidth="1"/>
    <col min="41" max="50" width="10.8984375" style="1" customWidth="1"/>
    <col min="51" max="51" width="12.3984375" style="1" customWidth="1"/>
    <col min="52" max="52" width="8.8984375" style="1" customWidth="1"/>
    <col min="53" max="54" width="9.8984375" style="1" customWidth="1"/>
    <col min="55" max="60" width="10.8984375" style="1" customWidth="1"/>
    <col min="61" max="71" width="9.8984375" style="1" customWidth="1"/>
    <col min="72" max="72" width="9.19921875" style="1" customWidth="1"/>
    <col min="73" max="73" width="9.19921875" style="1" bestFit="1" customWidth="1"/>
    <col min="74" max="75" width="60.5" style="1" bestFit="1" customWidth="1"/>
    <col min="76" max="76" width="60.5" style="1" customWidth="1"/>
    <col min="77" max="141" width="60.5" style="1" bestFit="1" customWidth="1"/>
    <col min="142" max="142" width="49.3984375" style="1" bestFit="1" customWidth="1"/>
    <col min="143" max="143" width="66.69921875" style="1" bestFit="1" customWidth="1"/>
    <col min="144" max="144" width="60.5" style="1" bestFit="1" customWidth="1"/>
    <col min="145" max="145" width="60.5" style="1" customWidth="1"/>
    <col min="146" max="211" width="60.5" style="1" bestFit="1" customWidth="1"/>
    <col min="212" max="212" width="64.09765625" style="1" bestFit="1" customWidth="1"/>
    <col min="213" max="213" width="49.3984375" style="1" customWidth="1"/>
    <col min="214" max="214" width="66.69921875" style="1" customWidth="1"/>
    <col min="215" max="216" width="66.69921875" style="1" bestFit="1" customWidth="1"/>
    <col min="217" max="16384" width="8.796875" style="1"/>
  </cols>
  <sheetData>
    <row r="1" spans="1:72" ht="24.5" customHeight="1" x14ac:dyDescent="0.3"/>
    <row r="2" spans="1:72" ht="25.5" x14ac:dyDescent="0.3">
      <c r="A2" s="59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45" t="s">
        <v>90</v>
      </c>
      <c r="V2" s="46"/>
      <c r="X2" s="57" t="s">
        <v>111</v>
      </c>
      <c r="Y2" s="58"/>
      <c r="Z2" s="58"/>
      <c r="AA2" s="58"/>
    </row>
    <row r="4" spans="1:72" x14ac:dyDescent="0.3">
      <c r="A4" s="27"/>
      <c r="B4" s="43" t="s">
        <v>76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9"/>
      <c r="BS4"/>
      <c r="BT4"/>
    </row>
    <row r="5" spans="1:72" ht="20" x14ac:dyDescent="0.3">
      <c r="A5" s="61" t="s">
        <v>91</v>
      </c>
      <c r="B5" s="40" t="s">
        <v>0</v>
      </c>
      <c r="C5" s="41" t="s">
        <v>1</v>
      </c>
      <c r="D5" s="41" t="s">
        <v>2</v>
      </c>
      <c r="E5" s="41" t="s">
        <v>3</v>
      </c>
      <c r="F5" s="41" t="s">
        <v>4</v>
      </c>
      <c r="G5" s="41" t="s">
        <v>5</v>
      </c>
      <c r="H5" s="41" t="s">
        <v>6</v>
      </c>
      <c r="I5" s="41" t="s">
        <v>7</v>
      </c>
      <c r="J5" s="41" t="s">
        <v>8</v>
      </c>
      <c r="K5" s="41" t="s">
        <v>9</v>
      </c>
      <c r="L5" s="41" t="s">
        <v>10</v>
      </c>
      <c r="M5" s="41" t="s">
        <v>11</v>
      </c>
      <c r="N5" s="41" t="s">
        <v>12</v>
      </c>
      <c r="O5" s="41" t="s">
        <v>13</v>
      </c>
      <c r="P5" s="41" t="s">
        <v>14</v>
      </c>
      <c r="Q5" s="41" t="s">
        <v>15</v>
      </c>
      <c r="R5" s="41" t="s">
        <v>16</v>
      </c>
      <c r="S5" s="41" t="s">
        <v>17</v>
      </c>
      <c r="T5" s="41" t="s">
        <v>18</v>
      </c>
      <c r="U5" s="41" t="s">
        <v>19</v>
      </c>
      <c r="V5" s="41" t="s">
        <v>20</v>
      </c>
      <c r="W5" s="41" t="s">
        <v>21</v>
      </c>
      <c r="X5" s="41" t="s">
        <v>22</v>
      </c>
      <c r="Y5" s="41" t="s">
        <v>60</v>
      </c>
      <c r="Z5" s="41" t="s">
        <v>52</v>
      </c>
      <c r="AA5" s="41" t="s">
        <v>50</v>
      </c>
      <c r="AB5" s="41" t="s">
        <v>51</v>
      </c>
      <c r="AC5" s="41" t="s">
        <v>53</v>
      </c>
      <c r="AD5" s="41" t="s">
        <v>54</v>
      </c>
      <c r="AE5" s="41" t="s">
        <v>55</v>
      </c>
      <c r="AF5" s="41" t="s">
        <v>56</v>
      </c>
      <c r="AG5" s="41" t="s">
        <v>57</v>
      </c>
      <c r="AH5" s="41" t="s">
        <v>58</v>
      </c>
      <c r="AI5" s="41" t="s">
        <v>59</v>
      </c>
      <c r="AJ5" s="41" t="s">
        <v>42</v>
      </c>
      <c r="AK5" s="41" t="s">
        <v>43</v>
      </c>
      <c r="AL5" s="41" t="s">
        <v>44</v>
      </c>
      <c r="AM5" s="41" t="s">
        <v>45</v>
      </c>
      <c r="AN5" s="41" t="s">
        <v>46</v>
      </c>
      <c r="AO5" s="41" t="s">
        <v>47</v>
      </c>
      <c r="AP5" s="41" t="s">
        <v>48</v>
      </c>
      <c r="AQ5" s="41" t="s">
        <v>49</v>
      </c>
      <c r="AR5" s="41" t="s">
        <v>23</v>
      </c>
      <c r="AS5" s="41" t="s">
        <v>24</v>
      </c>
      <c r="AT5" s="41" t="s">
        <v>25</v>
      </c>
      <c r="AU5" s="41" t="s">
        <v>26</v>
      </c>
      <c r="AV5" s="41" t="s">
        <v>27</v>
      </c>
      <c r="AW5" s="41" t="s">
        <v>28</v>
      </c>
      <c r="AX5" s="41" t="s">
        <v>29</v>
      </c>
      <c r="AY5" s="41" t="s">
        <v>30</v>
      </c>
      <c r="AZ5" s="41" t="s">
        <v>31</v>
      </c>
      <c r="BA5" s="41" t="s">
        <v>32</v>
      </c>
      <c r="BB5" s="41" t="s">
        <v>33</v>
      </c>
      <c r="BC5" s="41" t="s">
        <v>34</v>
      </c>
      <c r="BD5" s="41" t="s">
        <v>35</v>
      </c>
      <c r="BE5" s="41" t="s">
        <v>36</v>
      </c>
      <c r="BF5" s="41" t="s">
        <v>37</v>
      </c>
      <c r="BG5" s="41" t="s">
        <v>38</v>
      </c>
      <c r="BH5" s="41" t="s">
        <v>39</v>
      </c>
      <c r="BI5" s="41" t="s">
        <v>40</v>
      </c>
      <c r="BJ5" s="41" t="s">
        <v>41</v>
      </c>
      <c r="BK5" s="41" t="s">
        <v>65</v>
      </c>
      <c r="BL5" s="41" t="s">
        <v>66</v>
      </c>
      <c r="BM5" s="41" t="s">
        <v>67</v>
      </c>
      <c r="BN5" s="41" t="s">
        <v>68</v>
      </c>
      <c r="BO5" s="41" t="s">
        <v>69</v>
      </c>
      <c r="BP5" s="41" t="s">
        <v>70</v>
      </c>
      <c r="BQ5" s="41" t="s">
        <v>71</v>
      </c>
      <c r="BR5" s="42" t="s">
        <v>72</v>
      </c>
      <c r="BS5"/>
      <c r="BT5"/>
    </row>
    <row r="6" spans="1:72" x14ac:dyDescent="0.3">
      <c r="A6" s="27" t="s">
        <v>92</v>
      </c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>
        <v>2099299</v>
      </c>
      <c r="AP6" s="33">
        <v>2051142</v>
      </c>
      <c r="AQ6" s="33">
        <v>1998987</v>
      </c>
      <c r="AR6" s="33">
        <v>1942109</v>
      </c>
      <c r="AS6" s="33">
        <v>1897156</v>
      </c>
      <c r="AT6" s="33">
        <v>1863893</v>
      </c>
      <c r="AU6" s="33">
        <v>1832745</v>
      </c>
      <c r="AV6" s="33">
        <v>1801530</v>
      </c>
      <c r="AW6" s="33">
        <v>1774728</v>
      </c>
      <c r="AX6" s="33">
        <v>1750559</v>
      </c>
      <c r="AY6" s="33">
        <v>1717243</v>
      </c>
      <c r="AZ6" s="33">
        <v>1691997</v>
      </c>
      <c r="BA6" s="33">
        <v>1660113</v>
      </c>
      <c r="BB6" s="33">
        <v>1633688</v>
      </c>
      <c r="BC6" s="33">
        <v>1606117</v>
      </c>
      <c r="BD6" s="33">
        <v>1579697</v>
      </c>
      <c r="BE6" s="33">
        <v>1553443</v>
      </c>
      <c r="BF6" s="33">
        <v>1529654</v>
      </c>
      <c r="BG6" s="33">
        <v>1510802</v>
      </c>
      <c r="BH6" s="33">
        <v>1492608</v>
      </c>
      <c r="BI6" s="33">
        <v>1476856</v>
      </c>
      <c r="BJ6" s="33">
        <v>1457210</v>
      </c>
      <c r="BK6" s="33">
        <v>1440290</v>
      </c>
      <c r="BL6" s="33">
        <v>1430865</v>
      </c>
      <c r="BM6" s="33">
        <v>1425816</v>
      </c>
      <c r="BN6" s="33">
        <v>1427186</v>
      </c>
      <c r="BO6" s="33">
        <v>1424448</v>
      </c>
      <c r="BP6" s="33">
        <v>1422865</v>
      </c>
      <c r="BQ6" s="33">
        <v>1421916</v>
      </c>
      <c r="BR6" s="34">
        <v>1421739</v>
      </c>
      <c r="BS6"/>
      <c r="BT6"/>
    </row>
    <row r="7" spans="1:72" x14ac:dyDescent="0.3">
      <c r="A7" s="30" t="s">
        <v>93</v>
      </c>
      <c r="B7" s="35">
        <v>1199195</v>
      </c>
      <c r="C7" s="3">
        <v>1313062</v>
      </c>
      <c r="D7" s="3">
        <v>1315475</v>
      </c>
      <c r="E7" s="3">
        <v>1333115</v>
      </c>
      <c r="F7" s="3">
        <v>1330082</v>
      </c>
      <c r="G7" s="3">
        <v>1345306</v>
      </c>
      <c r="H7" s="3">
        <v>1380502</v>
      </c>
      <c r="I7" s="3">
        <v>1384627</v>
      </c>
      <c r="J7" s="3">
        <v>1405807</v>
      </c>
      <c r="K7" s="3">
        <v>1459930</v>
      </c>
      <c r="L7" s="3">
        <v>1547787</v>
      </c>
      <c r="M7" s="3">
        <v>1615476</v>
      </c>
      <c r="N7" s="3">
        <v>1660197</v>
      </c>
      <c r="O7" s="3">
        <v>1679376</v>
      </c>
      <c r="P7" s="3">
        <v>1676432</v>
      </c>
      <c r="Q7" s="3">
        <v>1650101</v>
      </c>
      <c r="R7" s="3">
        <v>1610585</v>
      </c>
      <c r="S7" s="3">
        <v>1558738</v>
      </c>
      <c r="T7" s="3">
        <v>1482974</v>
      </c>
      <c r="U7" s="3">
        <v>1408689</v>
      </c>
      <c r="V7" s="3">
        <v>1349284</v>
      </c>
      <c r="W7" s="3">
        <v>1298766</v>
      </c>
      <c r="X7" s="3">
        <v>1262708</v>
      </c>
      <c r="Y7" s="3">
        <v>1442700</v>
      </c>
      <c r="Z7" s="3">
        <v>1434917</v>
      </c>
      <c r="AA7" s="3">
        <v>1435155</v>
      </c>
      <c r="AB7" s="3">
        <v>1445329</v>
      </c>
      <c r="AC7" s="3">
        <v>1456162</v>
      </c>
      <c r="AD7" s="3">
        <v>1470592</v>
      </c>
      <c r="AE7" s="3">
        <v>1492261</v>
      </c>
      <c r="AF7" s="3">
        <v>1532181</v>
      </c>
      <c r="AG7" s="3">
        <v>1592800</v>
      </c>
      <c r="AH7" s="3">
        <v>1643669</v>
      </c>
      <c r="AI7" s="3">
        <v>1683156</v>
      </c>
      <c r="AJ7" s="3">
        <v>1710287</v>
      </c>
      <c r="AK7" s="3">
        <v>1723544</v>
      </c>
      <c r="AL7" s="3">
        <v>1724587</v>
      </c>
      <c r="AM7" s="3">
        <v>1708606</v>
      </c>
      <c r="AN7" s="3">
        <v>1692696</v>
      </c>
      <c r="AO7" s="3">
        <v>1674423</v>
      </c>
      <c r="AP7" s="3">
        <v>1648014</v>
      </c>
      <c r="AQ7" s="3">
        <v>1616277</v>
      </c>
      <c r="AR7" s="3">
        <v>1579411</v>
      </c>
      <c r="AS7" s="3">
        <v>1664000</v>
      </c>
      <c r="AT7" s="3">
        <v>1637000</v>
      </c>
      <c r="AU7" s="3">
        <v>1619000</v>
      </c>
      <c r="AV7" s="3">
        <v>1607000</v>
      </c>
      <c r="AW7" s="3">
        <v>1601000</v>
      </c>
      <c r="AX7" s="3">
        <v>1600000</v>
      </c>
      <c r="AY7" s="3">
        <v>1600000</v>
      </c>
      <c r="AZ7" s="3">
        <v>1598000</v>
      </c>
      <c r="BA7" s="3">
        <v>1596000</v>
      </c>
      <c r="BB7" s="3">
        <v>1586000</v>
      </c>
      <c r="BC7" s="3">
        <v>1579000</v>
      </c>
      <c r="BD7" s="3">
        <v>1555000</v>
      </c>
      <c r="BE7" s="3">
        <v>1528000</v>
      </c>
      <c r="BF7" s="3">
        <v>1499000</v>
      </c>
      <c r="BG7" s="3">
        <v>1475000</v>
      </c>
      <c r="BH7" s="3">
        <v>1444000</v>
      </c>
      <c r="BI7" s="3">
        <v>1434000</v>
      </c>
      <c r="BJ7" s="3">
        <v>1421000</v>
      </c>
      <c r="BK7" s="3">
        <v>1402000</v>
      </c>
      <c r="BL7" s="3">
        <v>1371000</v>
      </c>
      <c r="BM7" s="3">
        <v>1336000</v>
      </c>
      <c r="BN7" s="3">
        <v>1299000</v>
      </c>
      <c r="BO7" s="3">
        <v>1272000</v>
      </c>
      <c r="BP7" s="3">
        <v>1276000</v>
      </c>
      <c r="BQ7" s="3">
        <v>1256000</v>
      </c>
      <c r="BR7" s="36">
        <v>1230000</v>
      </c>
      <c r="BS7"/>
      <c r="BT7"/>
    </row>
    <row r="8" spans="1:72" x14ac:dyDescent="0.3">
      <c r="A8" s="30" t="s">
        <v>94</v>
      </c>
      <c r="B8" s="35">
        <v>7498</v>
      </c>
      <c r="C8" s="3">
        <v>6156</v>
      </c>
      <c r="D8" s="3">
        <v>6102</v>
      </c>
      <c r="E8" s="3">
        <v>6108</v>
      </c>
      <c r="F8" s="3"/>
      <c r="G8" s="3"/>
      <c r="H8" s="3">
        <v>6729</v>
      </c>
      <c r="I8" s="3">
        <v>6740</v>
      </c>
      <c r="J8" s="3">
        <v>6749</v>
      </c>
      <c r="K8" s="3">
        <v>6733</v>
      </c>
      <c r="L8" s="3">
        <v>6726</v>
      </c>
      <c r="M8" s="3">
        <v>6686</v>
      </c>
      <c r="N8" s="3">
        <v>6661</v>
      </c>
      <c r="O8" s="3">
        <v>6792</v>
      </c>
      <c r="P8" s="3">
        <v>6569</v>
      </c>
      <c r="Q8" s="3">
        <v>6528</v>
      </c>
      <c r="R8" s="3">
        <v>6346</v>
      </c>
      <c r="S8" s="3">
        <v>6458</v>
      </c>
      <c r="T8" s="3">
        <v>6357</v>
      </c>
      <c r="U8" s="3">
        <v>6181</v>
      </c>
      <c r="V8" s="3">
        <v>6027</v>
      </c>
      <c r="W8" s="3">
        <v>5892</v>
      </c>
      <c r="X8" s="3">
        <v>5445</v>
      </c>
      <c r="Y8" s="3">
        <v>5396</v>
      </c>
      <c r="Z8" s="3">
        <v>5153</v>
      </c>
      <c r="AA8" s="3">
        <v>4645</v>
      </c>
      <c r="AB8" s="3">
        <v>4685</v>
      </c>
      <c r="AC8" s="3">
        <v>4424</v>
      </c>
      <c r="AD8" s="3">
        <v>4344</v>
      </c>
      <c r="AE8" s="3">
        <v>4263</v>
      </c>
      <c r="AF8" s="3">
        <v>4139</v>
      </c>
      <c r="AG8" s="3">
        <v>4030</v>
      </c>
      <c r="AH8" s="3">
        <v>3991</v>
      </c>
      <c r="AI8" s="3">
        <v>3734</v>
      </c>
      <c r="AJ8" s="3">
        <v>3908</v>
      </c>
      <c r="AK8" s="3">
        <v>3896</v>
      </c>
      <c r="AL8" s="3">
        <v>3689</v>
      </c>
      <c r="AM8" s="3">
        <v>3931</v>
      </c>
      <c r="AN8" s="3">
        <v>3869</v>
      </c>
      <c r="AO8" s="3">
        <v>3882</v>
      </c>
      <c r="AP8" s="3">
        <v>3840</v>
      </c>
      <c r="AQ8" s="3">
        <v>3595</v>
      </c>
      <c r="AR8" s="3">
        <v>3856</v>
      </c>
      <c r="AS8" s="3">
        <v>3526</v>
      </c>
      <c r="AT8" s="3">
        <v>3789</v>
      </c>
      <c r="AU8" s="3">
        <v>3777</v>
      </c>
      <c r="AV8" s="3">
        <v>3774</v>
      </c>
      <c r="AW8" s="3">
        <v>3942</v>
      </c>
      <c r="AX8" s="3">
        <v>3781</v>
      </c>
      <c r="AY8" s="3">
        <v>3962</v>
      </c>
      <c r="AZ8" s="3"/>
      <c r="BA8" s="3">
        <v>4464</v>
      </c>
      <c r="BB8" s="3">
        <v>4554</v>
      </c>
      <c r="BC8" s="3">
        <v>4521</v>
      </c>
      <c r="BD8" s="3">
        <v>4438</v>
      </c>
      <c r="BE8" s="3">
        <v>4251</v>
      </c>
      <c r="BF8" s="3">
        <v>4277</v>
      </c>
      <c r="BG8" s="3">
        <v>3682</v>
      </c>
      <c r="BH8" s="3">
        <v>3460</v>
      </c>
      <c r="BI8" s="3">
        <v>3547</v>
      </c>
      <c r="BJ8" s="3">
        <v>3836</v>
      </c>
      <c r="BK8" s="3">
        <v>3697</v>
      </c>
      <c r="BL8" s="3">
        <v>3646</v>
      </c>
      <c r="BM8" s="3">
        <v>3623</v>
      </c>
      <c r="BN8" s="3">
        <v>3671</v>
      </c>
      <c r="BO8" s="3">
        <v>4348</v>
      </c>
      <c r="BP8" s="3">
        <v>4321</v>
      </c>
      <c r="BQ8" s="3">
        <v>4367</v>
      </c>
      <c r="BR8" s="36">
        <v>4280</v>
      </c>
      <c r="BS8"/>
      <c r="BT8"/>
    </row>
    <row r="9" spans="1:72" x14ac:dyDescent="0.3">
      <c r="A9" s="30" t="s">
        <v>95</v>
      </c>
      <c r="B9" s="3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>
        <v>666</v>
      </c>
      <c r="AS9" s="3"/>
      <c r="AT9" s="3"/>
      <c r="AU9" s="3"/>
      <c r="AV9" s="3"/>
      <c r="AW9" s="3"/>
      <c r="AX9" s="3">
        <v>1326</v>
      </c>
      <c r="AY9" s="3">
        <v>1408</v>
      </c>
      <c r="AZ9" s="3"/>
      <c r="BA9" s="3">
        <v>1593</v>
      </c>
      <c r="BB9" s="3">
        <v>1701</v>
      </c>
      <c r="BC9" s="3">
        <v>1952</v>
      </c>
      <c r="BD9" s="3">
        <v>1929</v>
      </c>
      <c r="BE9" s="3">
        <v>1897</v>
      </c>
      <c r="BF9" s="3">
        <v>1854</v>
      </c>
      <c r="BG9" s="3">
        <v>1697</v>
      </c>
      <c r="BH9" s="3">
        <v>1632</v>
      </c>
      <c r="BI9" s="3">
        <v>1549</v>
      </c>
      <c r="BJ9" s="3">
        <v>1505</v>
      </c>
      <c r="BK9" s="3">
        <v>1459</v>
      </c>
      <c r="BL9" s="3">
        <v>1450</v>
      </c>
      <c r="BM9" s="3">
        <v>1233</v>
      </c>
      <c r="BN9" s="3">
        <v>1232</v>
      </c>
      <c r="BO9" s="3">
        <v>1269</v>
      </c>
      <c r="BP9" s="64">
        <v>1187</v>
      </c>
      <c r="BQ9" s="64">
        <v>797</v>
      </c>
      <c r="BR9" s="63">
        <v>787</v>
      </c>
      <c r="BS9"/>
      <c r="BT9"/>
    </row>
    <row r="10" spans="1:72" x14ac:dyDescent="0.3">
      <c r="A10" s="30" t="s">
        <v>96</v>
      </c>
      <c r="B10" s="35">
        <v>822963</v>
      </c>
      <c r="C10" s="3">
        <v>1027700</v>
      </c>
      <c r="D10" s="3">
        <v>1164415</v>
      </c>
      <c r="E10" s="3">
        <v>1477301</v>
      </c>
      <c r="F10" s="3"/>
      <c r="G10" s="3"/>
      <c r="H10" s="3">
        <v>3977849</v>
      </c>
      <c r="I10" s="3">
        <v>4165387</v>
      </c>
      <c r="J10" s="3">
        <v>4655307</v>
      </c>
      <c r="K10" s="3">
        <v>4854812</v>
      </c>
      <c r="L10" s="3">
        <v>5267059</v>
      </c>
      <c r="M10" s="3">
        <v>5657079</v>
      </c>
      <c r="N10" s="3">
        <v>6012729</v>
      </c>
      <c r="O10" s="3">
        <v>6684584</v>
      </c>
      <c r="P10" s="3">
        <v>7279910</v>
      </c>
      <c r="Q10" s="3">
        <v>7784727</v>
      </c>
      <c r="R10" s="3">
        <v>8387189</v>
      </c>
      <c r="S10" s="3">
        <v>8830345</v>
      </c>
      <c r="T10" s="3">
        <v>9312475</v>
      </c>
      <c r="U10" s="3">
        <v>9638980</v>
      </c>
      <c r="V10" s="3">
        <v>9898095</v>
      </c>
      <c r="W10" s="3">
        <v>10596750</v>
      </c>
      <c r="X10" s="3">
        <v>10768703</v>
      </c>
      <c r="Y10" s="3">
        <v>11035523</v>
      </c>
      <c r="Z10" s="3">
        <v>11863032</v>
      </c>
      <c r="AA10" s="3">
        <v>12879434</v>
      </c>
      <c r="AB10" s="3">
        <v>14912338</v>
      </c>
      <c r="AC10" s="3">
        <v>15787776</v>
      </c>
      <c r="AD10" s="3">
        <v>17228657</v>
      </c>
      <c r="AE10" s="3">
        <v>18125922</v>
      </c>
      <c r="AF10" s="3">
        <v>18671318</v>
      </c>
      <c r="AG10" s="3">
        <v>20157291</v>
      </c>
      <c r="AH10" s="3">
        <v>21819022</v>
      </c>
      <c r="AI10" s="3">
        <v>21139518</v>
      </c>
      <c r="AJ10" s="3">
        <v>25095417</v>
      </c>
      <c r="AK10" s="3">
        <v>25601430</v>
      </c>
      <c r="AL10" s="3">
        <v>24516389</v>
      </c>
      <c r="AM10" s="3">
        <v>27355561</v>
      </c>
      <c r="AN10" s="3">
        <v>28178365</v>
      </c>
      <c r="AO10" s="3">
        <v>29400636</v>
      </c>
      <c r="AP10" s="3">
        <v>30115180</v>
      </c>
      <c r="AQ10" s="3">
        <v>28036569</v>
      </c>
      <c r="AR10" s="3">
        <v>30784642</v>
      </c>
      <c r="AS10" s="3">
        <v>29445752</v>
      </c>
      <c r="AT10" s="3">
        <v>33339130</v>
      </c>
      <c r="AU10" s="3">
        <v>34727289</v>
      </c>
      <c r="AV10" s="3">
        <v>36211696</v>
      </c>
      <c r="AW10" s="3">
        <v>34956678</v>
      </c>
      <c r="AX10" s="3">
        <v>35559495</v>
      </c>
      <c r="AY10" s="3">
        <v>36904093</v>
      </c>
      <c r="AZ10" s="3"/>
      <c r="BA10" s="3">
        <v>42564403</v>
      </c>
      <c r="BB10" s="3">
        <v>43474833</v>
      </c>
      <c r="BC10" s="3">
        <v>44517055</v>
      </c>
      <c r="BD10" s="3">
        <v>45511222</v>
      </c>
      <c r="BE10" s="3">
        <v>47297548</v>
      </c>
      <c r="BF10" s="3">
        <v>49475166</v>
      </c>
      <c r="BG10" s="3">
        <v>49277118</v>
      </c>
      <c r="BH10" s="3">
        <v>48679221</v>
      </c>
      <c r="BI10" s="3">
        <v>50761091</v>
      </c>
      <c r="BJ10" s="3">
        <v>51981477</v>
      </c>
      <c r="BK10" s="3">
        <v>51545442</v>
      </c>
      <c r="BL10" s="3">
        <v>51523631</v>
      </c>
      <c r="BM10" s="3">
        <v>52432593</v>
      </c>
      <c r="BN10" s="3">
        <v>53784997</v>
      </c>
      <c r="BO10" s="3">
        <v>51323301</v>
      </c>
      <c r="BP10" s="3">
        <v>51863828</v>
      </c>
      <c r="BQ10" s="3">
        <v>53427318</v>
      </c>
      <c r="BR10" s="36">
        <v>56121817</v>
      </c>
      <c r="BS10"/>
      <c r="BT10"/>
    </row>
    <row r="11" spans="1:72" x14ac:dyDescent="0.3">
      <c r="A11" s="30" t="s">
        <v>97</v>
      </c>
      <c r="B11" s="35">
        <v>822963</v>
      </c>
      <c r="C11" s="3">
        <v>1027700</v>
      </c>
      <c r="D11" s="3">
        <v>1164415</v>
      </c>
      <c r="E11" s="3">
        <v>1477301</v>
      </c>
      <c r="F11" s="3"/>
      <c r="G11" s="3"/>
      <c r="H11" s="3">
        <v>2223791</v>
      </c>
      <c r="I11" s="3">
        <v>2368187</v>
      </c>
      <c r="J11" s="3">
        <v>2734433</v>
      </c>
      <c r="K11" s="3">
        <v>2957510</v>
      </c>
      <c r="L11" s="3">
        <v>3237779</v>
      </c>
      <c r="M11" s="3">
        <v>5573220</v>
      </c>
      <c r="N11" s="3">
        <v>3724282</v>
      </c>
      <c r="O11" s="3">
        <v>4208633</v>
      </c>
      <c r="P11" s="3">
        <v>4653704</v>
      </c>
      <c r="Q11" s="3">
        <v>7693751</v>
      </c>
      <c r="R11" s="3">
        <v>8387189</v>
      </c>
      <c r="S11" s="3">
        <v>8830345</v>
      </c>
      <c r="T11" s="3">
        <v>9312475</v>
      </c>
      <c r="U11" s="3">
        <v>9638980</v>
      </c>
      <c r="V11" s="3">
        <v>9898095</v>
      </c>
      <c r="W11" s="3">
        <v>10596750</v>
      </c>
      <c r="X11" s="3">
        <v>10768703</v>
      </c>
      <c r="Y11" s="3">
        <v>11035523</v>
      </c>
      <c r="Z11" s="3">
        <v>11804509</v>
      </c>
      <c r="AA11" s="3">
        <v>12742983</v>
      </c>
      <c r="AB11" s="3">
        <v>14766276</v>
      </c>
      <c r="AC11" s="3">
        <v>15417158</v>
      </c>
      <c r="AD11" s="3">
        <v>16786648</v>
      </c>
      <c r="AE11" s="3">
        <v>17561416</v>
      </c>
      <c r="AF11" s="3">
        <v>18193214</v>
      </c>
      <c r="AG11" s="3">
        <v>19374097</v>
      </c>
      <c r="AH11" s="3">
        <v>20897161</v>
      </c>
      <c r="AI11" s="3">
        <v>19676294</v>
      </c>
      <c r="AJ11" s="3">
        <v>23079827</v>
      </c>
      <c r="AK11" s="3">
        <v>24197941</v>
      </c>
      <c r="AL11" s="3">
        <v>23308648</v>
      </c>
      <c r="AM11" s="3">
        <v>26005833</v>
      </c>
      <c r="AN11" s="3">
        <v>26735805</v>
      </c>
      <c r="AO11" s="3">
        <v>27974775</v>
      </c>
      <c r="AP11" s="3">
        <v>28220029</v>
      </c>
      <c r="AQ11" s="3">
        <v>26309593</v>
      </c>
      <c r="AR11" s="3">
        <v>29107264</v>
      </c>
      <c r="AS11" s="3">
        <v>27421064</v>
      </c>
      <c r="AT11" s="3">
        <v>30991725</v>
      </c>
      <c r="AU11" s="3">
        <v>31560692</v>
      </c>
      <c r="AV11" s="3">
        <v>31894211</v>
      </c>
      <c r="AW11" s="3">
        <v>31157341</v>
      </c>
      <c r="AX11" s="3">
        <v>34080236</v>
      </c>
      <c r="AY11" s="3">
        <v>34856750</v>
      </c>
      <c r="AZ11" s="3"/>
      <c r="BA11" s="3">
        <v>37822846</v>
      </c>
      <c r="BB11" s="3">
        <v>39328589</v>
      </c>
      <c r="BC11" s="3">
        <v>42634012</v>
      </c>
      <c r="BD11" s="3">
        <v>44000465</v>
      </c>
      <c r="BE11" s="3">
        <v>45610790</v>
      </c>
      <c r="BF11" s="3">
        <v>46972655</v>
      </c>
      <c r="BG11" s="3">
        <v>46349563</v>
      </c>
      <c r="BH11" s="3">
        <v>46510131</v>
      </c>
      <c r="BI11" s="3">
        <v>48494733</v>
      </c>
      <c r="BJ11" s="3">
        <v>49432615</v>
      </c>
      <c r="BK11" s="3">
        <v>47954680</v>
      </c>
      <c r="BL11" s="3">
        <v>48026266</v>
      </c>
      <c r="BM11" s="3">
        <v>46894236</v>
      </c>
      <c r="BN11" s="3">
        <v>47970930</v>
      </c>
      <c r="BO11" s="3">
        <v>49458254</v>
      </c>
      <c r="BP11" s="3">
        <v>49961773</v>
      </c>
      <c r="BQ11" s="3">
        <v>47905422</v>
      </c>
      <c r="BR11" s="36">
        <v>49710748</v>
      </c>
      <c r="BS11"/>
      <c r="BT11"/>
    </row>
    <row r="12" spans="1:72" x14ac:dyDescent="0.3">
      <c r="A12" s="30" t="s">
        <v>98</v>
      </c>
      <c r="B12" s="3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>
        <v>983718</v>
      </c>
      <c r="BB12" s="3">
        <v>1085763</v>
      </c>
      <c r="BC12" s="3">
        <v>1308837</v>
      </c>
      <c r="BD12" s="3">
        <v>1401032</v>
      </c>
      <c r="BE12" s="3">
        <v>1500042</v>
      </c>
      <c r="BF12" s="3">
        <v>1577485</v>
      </c>
      <c r="BG12" s="3">
        <v>1552702</v>
      </c>
      <c r="BH12" s="3">
        <v>1549007</v>
      </c>
      <c r="BI12" s="3">
        <v>1685122</v>
      </c>
      <c r="BJ12" s="3">
        <v>1818341</v>
      </c>
      <c r="BK12" s="3">
        <v>1727092</v>
      </c>
      <c r="BL12" s="3">
        <v>1755145</v>
      </c>
      <c r="BM12" s="3">
        <v>1678723</v>
      </c>
      <c r="BN12" s="3">
        <v>1639828</v>
      </c>
      <c r="BO12" s="3">
        <v>1608622</v>
      </c>
      <c r="BP12" s="3">
        <v>1623073</v>
      </c>
      <c r="BQ12" s="3">
        <v>1543654</v>
      </c>
      <c r="BR12" s="36">
        <v>1500010</v>
      </c>
      <c r="BS12"/>
      <c r="BT12"/>
    </row>
    <row r="13" spans="1:72" x14ac:dyDescent="0.3">
      <c r="A13" s="30" t="s">
        <v>99</v>
      </c>
      <c r="B13" s="3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v>513286</v>
      </c>
      <c r="P13" s="3">
        <v>455145</v>
      </c>
      <c r="Q13" s="3">
        <v>178051</v>
      </c>
      <c r="R13" s="3">
        <v>524212</v>
      </c>
      <c r="S13" s="3">
        <v>317366</v>
      </c>
      <c r="T13" s="3">
        <v>316117</v>
      </c>
      <c r="U13" s="3">
        <v>547779</v>
      </c>
      <c r="V13" s="3">
        <v>630571</v>
      </c>
      <c r="W13" s="3">
        <v>648155</v>
      </c>
      <c r="X13" s="3">
        <v>753319</v>
      </c>
      <c r="Y13" s="3">
        <v>887778</v>
      </c>
      <c r="Z13" s="3">
        <v>1077654</v>
      </c>
      <c r="AA13" s="3">
        <v>1024560</v>
      </c>
      <c r="AB13" s="3">
        <v>1245082</v>
      </c>
      <c r="AC13" s="3">
        <v>1386996</v>
      </c>
      <c r="AD13" s="3">
        <v>1451362</v>
      </c>
      <c r="AE13" s="3">
        <v>1323288</v>
      </c>
      <c r="AF13" s="3">
        <v>1275834</v>
      </c>
      <c r="AG13" s="3">
        <v>1396720</v>
      </c>
      <c r="AH13" s="3">
        <v>1568054</v>
      </c>
      <c r="AI13" s="3">
        <v>1414939</v>
      </c>
      <c r="AJ13" s="3">
        <v>1382908</v>
      </c>
      <c r="AK13" s="3">
        <v>1367984</v>
      </c>
      <c r="AL13" s="3">
        <v>1264231</v>
      </c>
      <c r="AM13" s="3">
        <v>1350027</v>
      </c>
      <c r="AN13" s="3">
        <v>1292468</v>
      </c>
      <c r="AO13" s="3">
        <v>1287145</v>
      </c>
      <c r="AP13" s="3">
        <v>1356927</v>
      </c>
      <c r="AQ13" s="3">
        <v>1154093</v>
      </c>
      <c r="AR13" s="3">
        <v>1167766</v>
      </c>
      <c r="AS13" s="3">
        <v>1340349</v>
      </c>
      <c r="AT13" s="3">
        <v>1476501</v>
      </c>
      <c r="AU13" s="3">
        <v>1104035</v>
      </c>
      <c r="AV13" s="3">
        <v>1081276</v>
      </c>
      <c r="AW13" s="3">
        <v>1181040</v>
      </c>
      <c r="AX13" s="3">
        <v>1253591</v>
      </c>
      <c r="AY13" s="3">
        <v>1531671</v>
      </c>
      <c r="AZ13" s="3"/>
      <c r="BA13" s="3">
        <v>4761723</v>
      </c>
      <c r="BB13" s="3">
        <v>2941618</v>
      </c>
      <c r="BC13" s="3">
        <v>2999878</v>
      </c>
      <c r="BD13" s="3">
        <v>3271440</v>
      </c>
      <c r="BE13" s="3">
        <v>3738549</v>
      </c>
      <c r="BF13" s="3">
        <v>3362566</v>
      </c>
      <c r="BG13" s="3">
        <v>2806871</v>
      </c>
      <c r="BH13" s="3">
        <v>2881601</v>
      </c>
      <c r="BI13" s="3">
        <v>2776031</v>
      </c>
      <c r="BJ13" s="3">
        <v>3838760</v>
      </c>
      <c r="BK13" s="3">
        <v>2922417</v>
      </c>
      <c r="BL13" s="3">
        <v>2493881</v>
      </c>
      <c r="BM13" s="3">
        <v>2644367</v>
      </c>
      <c r="BN13" s="3">
        <v>3103219</v>
      </c>
      <c r="BO13" s="3">
        <v>3533906</v>
      </c>
      <c r="BP13" s="3">
        <v>3315602</v>
      </c>
      <c r="BQ13" s="3">
        <v>4563190</v>
      </c>
      <c r="BR13" s="36">
        <v>4444545</v>
      </c>
      <c r="BS13"/>
      <c r="BT13"/>
    </row>
    <row r="14" spans="1:72" x14ac:dyDescent="0.3">
      <c r="A14" s="30" t="s">
        <v>100</v>
      </c>
      <c r="B14" s="3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v>513286</v>
      </c>
      <c r="P14" s="3">
        <v>455145</v>
      </c>
      <c r="Q14" s="3">
        <v>0</v>
      </c>
      <c r="R14" s="3">
        <v>524212</v>
      </c>
      <c r="S14" s="3">
        <v>317366</v>
      </c>
      <c r="T14" s="3">
        <v>316117</v>
      </c>
      <c r="U14" s="3">
        <v>343819</v>
      </c>
      <c r="V14" s="3">
        <v>412085</v>
      </c>
      <c r="W14" s="3">
        <v>406639</v>
      </c>
      <c r="X14" s="3">
        <v>520189</v>
      </c>
      <c r="Y14" s="3">
        <v>644316</v>
      </c>
      <c r="Z14" s="3">
        <v>1034811</v>
      </c>
      <c r="AA14" s="3">
        <v>1019278</v>
      </c>
      <c r="AB14" s="3">
        <v>1229076</v>
      </c>
      <c r="AC14" s="3">
        <v>1327552</v>
      </c>
      <c r="AD14" s="3">
        <v>1360751</v>
      </c>
      <c r="AE14" s="3">
        <v>1200343</v>
      </c>
      <c r="AF14" s="3">
        <v>1180973</v>
      </c>
      <c r="AG14" s="3">
        <v>1271473</v>
      </c>
      <c r="AH14" s="3">
        <v>1421985</v>
      </c>
      <c r="AI14" s="3">
        <v>1223068</v>
      </c>
      <c r="AJ14" s="3">
        <v>1241730</v>
      </c>
      <c r="AK14" s="3">
        <v>1232241</v>
      </c>
      <c r="AL14" s="3">
        <v>1120131</v>
      </c>
      <c r="AM14" s="3">
        <v>1224905</v>
      </c>
      <c r="AN14" s="3">
        <v>1154952</v>
      </c>
      <c r="AO14" s="3">
        <v>1204674</v>
      </c>
      <c r="AP14" s="3">
        <v>1074637</v>
      </c>
      <c r="AQ14" s="3">
        <v>1010087</v>
      </c>
      <c r="AR14" s="3">
        <v>1106551</v>
      </c>
      <c r="AS14" s="3">
        <v>1168258</v>
      </c>
      <c r="AT14" s="3">
        <v>1327219</v>
      </c>
      <c r="AU14" s="3">
        <v>1040380</v>
      </c>
      <c r="AV14" s="3">
        <v>1011672</v>
      </c>
      <c r="AW14" s="3">
        <v>1021836</v>
      </c>
      <c r="AX14" s="3">
        <v>1139954</v>
      </c>
      <c r="AY14" s="3">
        <v>1398804</v>
      </c>
      <c r="AZ14" s="3"/>
      <c r="BA14" s="3">
        <v>2167444</v>
      </c>
      <c r="BB14" s="3">
        <v>2330257</v>
      </c>
      <c r="BC14" s="3">
        <v>2255665</v>
      </c>
      <c r="BD14" s="3">
        <v>2523375</v>
      </c>
      <c r="BE14" s="3">
        <v>2700848</v>
      </c>
      <c r="BF14" s="3">
        <v>2695203</v>
      </c>
      <c r="BG14" s="3">
        <v>2347505</v>
      </c>
      <c r="BH14" s="3">
        <v>2352996</v>
      </c>
      <c r="BI14" s="3">
        <v>2343946</v>
      </c>
      <c r="BJ14" s="3">
        <v>3237496</v>
      </c>
      <c r="BK14" s="3">
        <v>2240795</v>
      </c>
      <c r="BL14" s="3">
        <v>2103027</v>
      </c>
      <c r="BM14" s="3">
        <v>2326588</v>
      </c>
      <c r="BN14" s="3">
        <v>2615332</v>
      </c>
      <c r="BO14" s="3">
        <v>2857957</v>
      </c>
      <c r="BP14" s="3">
        <v>2921407</v>
      </c>
      <c r="BQ14" s="3">
        <v>4185190</v>
      </c>
      <c r="BR14" s="36">
        <v>3885258</v>
      </c>
      <c r="BS14"/>
      <c r="BT14"/>
    </row>
    <row r="15" spans="1:72" x14ac:dyDescent="0.3">
      <c r="A15" s="30" t="s">
        <v>101</v>
      </c>
      <c r="B15" s="35"/>
      <c r="C15" s="3"/>
      <c r="D15" s="3"/>
      <c r="E15" s="3"/>
      <c r="F15" s="3"/>
      <c r="G15" s="3"/>
      <c r="H15" s="3"/>
      <c r="I15" s="3"/>
      <c r="J15" s="3">
        <v>4150177</v>
      </c>
      <c r="K15" s="3">
        <v>8101028</v>
      </c>
      <c r="L15" s="3">
        <v>8831206</v>
      </c>
      <c r="M15" s="3">
        <v>9392347</v>
      </c>
      <c r="N15" s="3">
        <v>12738414</v>
      </c>
      <c r="O15" s="3">
        <v>13218303</v>
      </c>
      <c r="P15" s="3">
        <v>11441627</v>
      </c>
      <c r="Q15" s="3">
        <v>16651398</v>
      </c>
      <c r="R15" s="3">
        <v>13645844</v>
      </c>
      <c r="S15" s="3">
        <v>10222066</v>
      </c>
      <c r="T15" s="3">
        <v>10895338</v>
      </c>
      <c r="U15" s="3">
        <v>12288111</v>
      </c>
      <c r="V15" s="3">
        <v>13361176</v>
      </c>
      <c r="W15" s="3">
        <v>13540082</v>
      </c>
      <c r="X15" s="3">
        <v>16816329</v>
      </c>
      <c r="Y15" s="3">
        <v>21182168</v>
      </c>
      <c r="Z15" s="3">
        <v>27578766</v>
      </c>
      <c r="AA15" s="3">
        <v>29379724</v>
      </c>
      <c r="AB15" s="3">
        <v>34997069</v>
      </c>
      <c r="AC15" s="3">
        <v>35448853</v>
      </c>
      <c r="AD15" s="3">
        <v>38036188</v>
      </c>
      <c r="AE15" s="3">
        <v>35323884</v>
      </c>
      <c r="AF15" s="3">
        <v>44149336</v>
      </c>
      <c r="AG15" s="3">
        <v>45952763</v>
      </c>
      <c r="AH15" s="3">
        <v>53611024</v>
      </c>
      <c r="AI15" s="3">
        <v>47993792</v>
      </c>
      <c r="AJ15" s="3">
        <v>57673837</v>
      </c>
      <c r="AK15" s="3">
        <v>63495306</v>
      </c>
      <c r="AL15" s="3">
        <v>60842394</v>
      </c>
      <c r="AM15" s="3">
        <v>74421940</v>
      </c>
      <c r="AN15" s="3">
        <v>88882896</v>
      </c>
      <c r="AO15" s="3">
        <v>115716910</v>
      </c>
      <c r="AP15" s="3">
        <v>136528813</v>
      </c>
      <c r="AQ15" s="3">
        <v>143564337</v>
      </c>
      <c r="AR15" s="3">
        <v>226167603</v>
      </c>
      <c r="AS15" s="3">
        <v>274345230</v>
      </c>
      <c r="AT15" s="3">
        <v>406549457</v>
      </c>
      <c r="AU15" s="3">
        <v>394639722</v>
      </c>
      <c r="AV15" s="3">
        <v>491305009</v>
      </c>
      <c r="AW15" s="3">
        <v>544209918</v>
      </c>
      <c r="AX15" s="3">
        <v>725216794</v>
      </c>
      <c r="AY15" s="3">
        <v>1112136000</v>
      </c>
      <c r="AZ15" s="3"/>
      <c r="BA15" s="3"/>
      <c r="BB15" s="3"/>
      <c r="BC15" s="64">
        <v>279334632</v>
      </c>
      <c r="BD15" s="3">
        <v>211772719</v>
      </c>
      <c r="BE15" s="3">
        <v>186681244</v>
      </c>
      <c r="BF15" s="3">
        <v>170790251</v>
      </c>
      <c r="BG15" s="3">
        <v>116380894</v>
      </c>
      <c r="BH15" s="64">
        <v>109895011</v>
      </c>
      <c r="BI15" s="64">
        <v>69492400</v>
      </c>
      <c r="BJ15" s="64">
        <v>46540202</v>
      </c>
      <c r="BK15" s="3">
        <v>39399676</v>
      </c>
      <c r="BL15" s="3">
        <v>41699016</v>
      </c>
      <c r="BM15" s="3">
        <v>44472391</v>
      </c>
      <c r="BN15" s="3">
        <v>36977981</v>
      </c>
      <c r="BO15" s="3">
        <v>38419596</v>
      </c>
      <c r="BP15" s="3">
        <v>46540064</v>
      </c>
      <c r="BQ15" s="3">
        <v>51124288</v>
      </c>
      <c r="BR15" s="36">
        <v>46120708</v>
      </c>
      <c r="BS15"/>
      <c r="BT15"/>
    </row>
    <row r="16" spans="1:72" x14ac:dyDescent="0.3">
      <c r="A16" s="30" t="s">
        <v>102</v>
      </c>
      <c r="B16" s="3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>
        <v>638175</v>
      </c>
      <c r="Q16" s="3">
        <v>798721</v>
      </c>
      <c r="R16" s="3"/>
      <c r="S16" s="3"/>
      <c r="T16" s="3"/>
      <c r="U16" s="44">
        <v>138412</v>
      </c>
      <c r="V16" s="44">
        <v>149675</v>
      </c>
      <c r="W16" s="3">
        <v>829665</v>
      </c>
      <c r="X16" s="3">
        <v>725391</v>
      </c>
      <c r="Y16" s="3">
        <v>729733</v>
      </c>
      <c r="Z16" s="3">
        <v>735061</v>
      </c>
      <c r="AA16" s="3">
        <v>743544</v>
      </c>
      <c r="AB16" s="3">
        <v>857518</v>
      </c>
      <c r="AC16" s="3">
        <v>861471</v>
      </c>
      <c r="AD16" s="3">
        <v>890597</v>
      </c>
      <c r="AE16" s="3">
        <v>905614</v>
      </c>
      <c r="AF16" s="3">
        <v>919837</v>
      </c>
      <c r="AG16" s="3">
        <v>1012530</v>
      </c>
      <c r="AH16" s="3">
        <v>1073146</v>
      </c>
      <c r="AI16" s="3">
        <v>932412</v>
      </c>
      <c r="AJ16" s="3">
        <v>998612</v>
      </c>
      <c r="AK16" s="3">
        <v>1000608</v>
      </c>
      <c r="AL16" s="3">
        <v>910436</v>
      </c>
      <c r="AM16" s="3">
        <v>987689</v>
      </c>
      <c r="AN16" s="3">
        <v>966186</v>
      </c>
      <c r="AO16" s="3">
        <v>994967</v>
      </c>
      <c r="AP16" s="3">
        <v>971700</v>
      </c>
      <c r="AQ16" s="3">
        <v>897367</v>
      </c>
      <c r="AR16" s="3">
        <v>933202</v>
      </c>
      <c r="AS16" s="3">
        <v>839126</v>
      </c>
      <c r="AT16" s="3">
        <v>941294</v>
      </c>
      <c r="AU16" s="3">
        <v>946695</v>
      </c>
      <c r="AV16" s="3">
        <v>940587</v>
      </c>
      <c r="AW16" s="3">
        <v>659930</v>
      </c>
      <c r="AX16" s="3">
        <v>1035097</v>
      </c>
      <c r="AY16" s="3">
        <v>1057013</v>
      </c>
      <c r="AZ16" s="3"/>
      <c r="BA16" s="3">
        <v>1179113</v>
      </c>
      <c r="BB16" s="3">
        <v>1220430</v>
      </c>
      <c r="BC16" s="3">
        <v>1414600</v>
      </c>
      <c r="BD16" s="3">
        <v>1202582</v>
      </c>
      <c r="BE16" s="3">
        <v>1226245</v>
      </c>
      <c r="BF16" s="3">
        <v>1246237</v>
      </c>
      <c r="BG16" s="3">
        <v>1304322</v>
      </c>
      <c r="BH16" s="3">
        <v>1162961</v>
      </c>
      <c r="BI16" s="3">
        <v>1128733</v>
      </c>
      <c r="BJ16" s="3">
        <v>1128007</v>
      </c>
      <c r="BK16" s="3">
        <v>1096585</v>
      </c>
      <c r="BL16" s="3">
        <v>1088213</v>
      </c>
      <c r="BM16" s="3">
        <v>996441</v>
      </c>
      <c r="BN16" s="3">
        <v>1036228</v>
      </c>
      <c r="BO16" s="3">
        <v>989539</v>
      </c>
      <c r="BP16" s="3">
        <v>964154</v>
      </c>
      <c r="BQ16" s="3">
        <v>963597</v>
      </c>
      <c r="BR16" s="36">
        <v>1100037</v>
      </c>
      <c r="BS16"/>
      <c r="BT16"/>
    </row>
    <row r="17" spans="1:72" x14ac:dyDescent="0.3">
      <c r="A17" s="30" t="s">
        <v>103</v>
      </c>
      <c r="B17" s="3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>
        <v>6911618</v>
      </c>
      <c r="BB17" s="3">
        <v>9206860</v>
      </c>
      <c r="BC17" s="3">
        <v>7778409</v>
      </c>
      <c r="BD17" s="3">
        <v>6690817</v>
      </c>
      <c r="BE17" s="3">
        <v>6824122</v>
      </c>
      <c r="BF17" s="3">
        <v>7374355</v>
      </c>
      <c r="BG17" s="3">
        <v>6349882</v>
      </c>
      <c r="BH17" s="3">
        <v>6515617</v>
      </c>
      <c r="BI17" s="3">
        <v>6076503</v>
      </c>
      <c r="BJ17" s="3">
        <v>6248199</v>
      </c>
      <c r="BK17" s="3">
        <v>6248913</v>
      </c>
      <c r="BL17" s="3">
        <v>5797427</v>
      </c>
      <c r="BM17" s="3">
        <v>5312577</v>
      </c>
      <c r="BN17" s="3">
        <v>5417618</v>
      </c>
      <c r="BO17" s="3">
        <v>6095987</v>
      </c>
      <c r="BP17" s="3">
        <v>5231993</v>
      </c>
      <c r="BQ17" s="3">
        <v>6227837</v>
      </c>
      <c r="BR17" s="36">
        <v>5985612</v>
      </c>
      <c r="BS17"/>
      <c r="BT17"/>
    </row>
    <row r="18" spans="1:72" x14ac:dyDescent="0.3">
      <c r="A18" s="31" t="s">
        <v>104</v>
      </c>
      <c r="B18" s="37"/>
      <c r="C18" s="38"/>
      <c r="D18" s="38"/>
      <c r="E18" s="38"/>
      <c r="F18" s="38"/>
      <c r="G18" s="38"/>
      <c r="H18" s="38">
        <v>1344557</v>
      </c>
      <c r="I18" s="38">
        <v>2163067</v>
      </c>
      <c r="J18" s="38">
        <v>2061511</v>
      </c>
      <c r="K18" s="38">
        <v>1783557</v>
      </c>
      <c r="L18" s="38">
        <v>1802113</v>
      </c>
      <c r="M18" s="38">
        <v>2362102</v>
      </c>
      <c r="N18" s="38">
        <v>2156869</v>
      </c>
      <c r="O18" s="38">
        <v>2850277</v>
      </c>
      <c r="P18" s="38">
        <v>3764352</v>
      </c>
      <c r="Q18" s="38">
        <v>3326179</v>
      </c>
      <c r="R18" s="38">
        <v>3469248</v>
      </c>
      <c r="S18" s="38">
        <v>3460233</v>
      </c>
      <c r="T18" s="38">
        <v>3452981</v>
      </c>
      <c r="U18" s="38">
        <v>3458684</v>
      </c>
      <c r="V18" s="38">
        <v>3608069</v>
      </c>
      <c r="W18" s="38">
        <v>3959295</v>
      </c>
      <c r="X18" s="38">
        <v>3991050</v>
      </c>
      <c r="Y18" s="38">
        <v>4554963</v>
      </c>
      <c r="Z18" s="38">
        <v>4932978</v>
      </c>
      <c r="AA18" s="38">
        <v>5439200</v>
      </c>
      <c r="AB18" s="38">
        <v>6045229</v>
      </c>
      <c r="AC18" s="38">
        <v>6212720</v>
      </c>
      <c r="AD18" s="38">
        <v>6983696</v>
      </c>
      <c r="AE18" s="38">
        <v>6686817</v>
      </c>
      <c r="AF18" s="38">
        <v>6457945</v>
      </c>
      <c r="AG18" s="38">
        <v>7124602</v>
      </c>
      <c r="AH18" s="38">
        <v>7477384</v>
      </c>
      <c r="AI18" s="38">
        <v>6941069</v>
      </c>
      <c r="AJ18" s="38">
        <v>8109868</v>
      </c>
      <c r="AK18" s="38">
        <v>8248519</v>
      </c>
      <c r="AL18" s="38">
        <v>7482642</v>
      </c>
      <c r="AM18" s="38">
        <v>8070247</v>
      </c>
      <c r="AN18" s="38">
        <v>8025483</v>
      </c>
      <c r="AO18" s="38">
        <v>8476936</v>
      </c>
      <c r="AP18" s="38">
        <v>8118618</v>
      </c>
      <c r="AQ18" s="38">
        <v>7712593</v>
      </c>
      <c r="AR18" s="38">
        <v>8089244</v>
      </c>
      <c r="AS18" s="38">
        <v>7372002</v>
      </c>
      <c r="AT18" s="38">
        <v>8186573</v>
      </c>
      <c r="AU18" s="38">
        <v>8275391</v>
      </c>
      <c r="AV18" s="38">
        <v>9078896</v>
      </c>
      <c r="AW18" s="38">
        <v>6290989</v>
      </c>
      <c r="AX18" s="38">
        <v>9231371</v>
      </c>
      <c r="AY18" s="38">
        <v>9141888</v>
      </c>
      <c r="AZ18" s="38"/>
      <c r="BA18" s="38">
        <v>10962000</v>
      </c>
      <c r="BB18" s="38">
        <v>9458708</v>
      </c>
      <c r="BC18" s="38">
        <v>9917309</v>
      </c>
      <c r="BD18" s="38">
        <v>9574528</v>
      </c>
      <c r="BE18" s="38">
        <v>9935358</v>
      </c>
      <c r="BF18" s="38">
        <v>10035344</v>
      </c>
      <c r="BG18" s="38">
        <v>8951476</v>
      </c>
      <c r="BH18" s="38">
        <v>9142079</v>
      </c>
      <c r="BI18" s="38">
        <v>8969603</v>
      </c>
      <c r="BJ18" s="38">
        <v>9107315</v>
      </c>
      <c r="BK18" s="38">
        <v>9093246</v>
      </c>
      <c r="BL18" s="38">
        <v>8568696</v>
      </c>
      <c r="BM18" s="38">
        <v>7905179</v>
      </c>
      <c r="BN18" s="38">
        <v>7782914</v>
      </c>
      <c r="BO18" s="38">
        <v>7514987</v>
      </c>
      <c r="BP18" s="38">
        <v>7271627</v>
      </c>
      <c r="BQ18" s="38">
        <v>7926862</v>
      </c>
      <c r="BR18" s="39">
        <v>7830284</v>
      </c>
      <c r="BS18"/>
      <c r="BT18"/>
    </row>
    <row r="20" spans="1:72" ht="20" x14ac:dyDescent="0.3">
      <c r="A20" s="53" t="s">
        <v>105</v>
      </c>
      <c r="B20" s="54" t="s">
        <v>0</v>
      </c>
      <c r="C20" s="55" t="s">
        <v>1</v>
      </c>
      <c r="D20" s="55" t="s">
        <v>2</v>
      </c>
      <c r="E20" s="55" t="s">
        <v>3</v>
      </c>
      <c r="F20" s="55" t="s">
        <v>4</v>
      </c>
      <c r="G20" s="55" t="s">
        <v>5</v>
      </c>
      <c r="H20" s="55" t="s">
        <v>6</v>
      </c>
      <c r="I20" s="55" t="s">
        <v>7</v>
      </c>
      <c r="J20" s="55" t="s">
        <v>8</v>
      </c>
      <c r="K20" s="55" t="s">
        <v>9</v>
      </c>
      <c r="L20" s="55" t="s">
        <v>10</v>
      </c>
      <c r="M20" s="55" t="s">
        <v>11</v>
      </c>
      <c r="N20" s="55" t="s">
        <v>12</v>
      </c>
      <c r="O20" s="55" t="s">
        <v>13</v>
      </c>
      <c r="P20" s="55" t="s">
        <v>14</v>
      </c>
      <c r="Q20" s="55" t="s">
        <v>15</v>
      </c>
      <c r="R20" s="55" t="s">
        <v>16</v>
      </c>
      <c r="S20" s="55" t="s">
        <v>17</v>
      </c>
      <c r="T20" s="55" t="s">
        <v>18</v>
      </c>
      <c r="U20" s="55" t="s">
        <v>19</v>
      </c>
      <c r="V20" s="55" t="s">
        <v>20</v>
      </c>
      <c r="W20" s="55" t="s">
        <v>21</v>
      </c>
      <c r="X20" s="55" t="s">
        <v>22</v>
      </c>
      <c r="Y20" s="55" t="s">
        <v>60</v>
      </c>
      <c r="Z20" s="55" t="s">
        <v>52</v>
      </c>
      <c r="AA20" s="55" t="s">
        <v>50</v>
      </c>
      <c r="AB20" s="55" t="s">
        <v>51</v>
      </c>
      <c r="AC20" s="55" t="s">
        <v>53</v>
      </c>
      <c r="AD20" s="55" t="s">
        <v>54</v>
      </c>
      <c r="AE20" s="55" t="s">
        <v>55</v>
      </c>
      <c r="AF20" s="55" t="s">
        <v>56</v>
      </c>
      <c r="AG20" s="55" t="s">
        <v>57</v>
      </c>
      <c r="AH20" s="55" t="s">
        <v>58</v>
      </c>
      <c r="AI20" s="55" t="s">
        <v>59</v>
      </c>
      <c r="AJ20" s="55" t="s">
        <v>42</v>
      </c>
      <c r="AK20" s="55" t="s">
        <v>43</v>
      </c>
      <c r="AL20" s="55" t="s">
        <v>44</v>
      </c>
      <c r="AM20" s="55" t="s">
        <v>45</v>
      </c>
      <c r="AN20" s="55" t="s">
        <v>46</v>
      </c>
      <c r="AO20" s="55" t="s">
        <v>47</v>
      </c>
      <c r="AP20" s="55" t="s">
        <v>48</v>
      </c>
      <c r="AQ20" s="55" t="s">
        <v>49</v>
      </c>
      <c r="AR20" s="55" t="s">
        <v>23</v>
      </c>
      <c r="AS20" s="55" t="s">
        <v>24</v>
      </c>
      <c r="AT20" s="55" t="s">
        <v>25</v>
      </c>
      <c r="AU20" s="55" t="s">
        <v>26</v>
      </c>
      <c r="AV20" s="55" t="s">
        <v>27</v>
      </c>
      <c r="AW20" s="55" t="s">
        <v>28</v>
      </c>
      <c r="AX20" s="55" t="s">
        <v>29</v>
      </c>
      <c r="AY20" s="55" t="s">
        <v>30</v>
      </c>
      <c r="AZ20" s="55" t="s">
        <v>31</v>
      </c>
      <c r="BA20" s="55" t="s">
        <v>32</v>
      </c>
      <c r="BB20" s="55" t="s">
        <v>33</v>
      </c>
      <c r="BC20" s="55" t="s">
        <v>34</v>
      </c>
      <c r="BD20" s="55" t="s">
        <v>35</v>
      </c>
      <c r="BE20" s="55" t="s">
        <v>36</v>
      </c>
      <c r="BF20" s="55" t="s">
        <v>37</v>
      </c>
      <c r="BG20" s="55" t="s">
        <v>38</v>
      </c>
      <c r="BH20" s="55" t="s">
        <v>39</v>
      </c>
      <c r="BI20" s="55" t="s">
        <v>40</v>
      </c>
      <c r="BJ20" s="55" t="s">
        <v>41</v>
      </c>
      <c r="BK20" s="55" t="s">
        <v>65</v>
      </c>
      <c r="BL20" s="55" t="s">
        <v>66</v>
      </c>
      <c r="BM20" s="55" t="s">
        <v>67</v>
      </c>
      <c r="BN20" s="55" t="s">
        <v>68</v>
      </c>
      <c r="BO20" s="55" t="s">
        <v>69</v>
      </c>
      <c r="BP20" s="55" t="s">
        <v>70</v>
      </c>
      <c r="BQ20" s="55" t="s">
        <v>71</v>
      </c>
      <c r="BR20" s="56" t="s">
        <v>72</v>
      </c>
    </row>
    <row r="21" spans="1:72" ht="26" x14ac:dyDescent="0.3">
      <c r="A21" s="49" t="s">
        <v>110</v>
      </c>
      <c r="B21" s="48" t="e">
        <f>100*B7/B6</f>
        <v>#DIV/0!</v>
      </c>
      <c r="C21" s="48" t="e">
        <f t="shared" ref="C21:BN21" si="0">100*C7/C6</f>
        <v>#DIV/0!</v>
      </c>
      <c r="D21" s="48" t="e">
        <f t="shared" si="0"/>
        <v>#DIV/0!</v>
      </c>
      <c r="E21" s="48" t="e">
        <f t="shared" si="0"/>
        <v>#DIV/0!</v>
      </c>
      <c r="F21" s="48" t="e">
        <f t="shared" si="0"/>
        <v>#DIV/0!</v>
      </c>
      <c r="G21" s="48" t="e">
        <f t="shared" si="0"/>
        <v>#DIV/0!</v>
      </c>
      <c r="H21" s="48" t="e">
        <f t="shared" si="0"/>
        <v>#DIV/0!</v>
      </c>
      <c r="I21" s="48" t="e">
        <f t="shared" si="0"/>
        <v>#DIV/0!</v>
      </c>
      <c r="J21" s="48" t="e">
        <f t="shared" si="0"/>
        <v>#DIV/0!</v>
      </c>
      <c r="K21" s="48" t="e">
        <f t="shared" si="0"/>
        <v>#DIV/0!</v>
      </c>
      <c r="L21" s="48" t="e">
        <f t="shared" si="0"/>
        <v>#DIV/0!</v>
      </c>
      <c r="M21" s="48" t="e">
        <f t="shared" si="0"/>
        <v>#DIV/0!</v>
      </c>
      <c r="N21" s="48" t="e">
        <f t="shared" si="0"/>
        <v>#DIV/0!</v>
      </c>
      <c r="O21" s="48" t="e">
        <f t="shared" si="0"/>
        <v>#DIV/0!</v>
      </c>
      <c r="P21" s="48" t="e">
        <f t="shared" si="0"/>
        <v>#DIV/0!</v>
      </c>
      <c r="Q21" s="48" t="e">
        <f t="shared" si="0"/>
        <v>#DIV/0!</v>
      </c>
      <c r="R21" s="48" t="e">
        <f t="shared" si="0"/>
        <v>#DIV/0!</v>
      </c>
      <c r="S21" s="48" t="e">
        <f t="shared" si="0"/>
        <v>#DIV/0!</v>
      </c>
      <c r="T21" s="48" t="e">
        <f t="shared" si="0"/>
        <v>#DIV/0!</v>
      </c>
      <c r="U21" s="48" t="e">
        <f t="shared" si="0"/>
        <v>#DIV/0!</v>
      </c>
      <c r="V21" s="48" t="e">
        <f t="shared" si="0"/>
        <v>#DIV/0!</v>
      </c>
      <c r="W21" s="48" t="e">
        <f t="shared" si="0"/>
        <v>#DIV/0!</v>
      </c>
      <c r="X21" s="48" t="e">
        <f t="shared" si="0"/>
        <v>#DIV/0!</v>
      </c>
      <c r="Y21" s="48" t="e">
        <f t="shared" si="0"/>
        <v>#DIV/0!</v>
      </c>
      <c r="Z21" s="48" t="e">
        <f t="shared" si="0"/>
        <v>#DIV/0!</v>
      </c>
      <c r="AA21" s="48" t="e">
        <f t="shared" si="0"/>
        <v>#DIV/0!</v>
      </c>
      <c r="AB21" s="48" t="e">
        <f t="shared" si="0"/>
        <v>#DIV/0!</v>
      </c>
      <c r="AC21" s="48" t="e">
        <f t="shared" si="0"/>
        <v>#DIV/0!</v>
      </c>
      <c r="AD21" s="48" t="e">
        <f t="shared" si="0"/>
        <v>#DIV/0!</v>
      </c>
      <c r="AE21" s="48" t="e">
        <f t="shared" si="0"/>
        <v>#DIV/0!</v>
      </c>
      <c r="AF21" s="48" t="e">
        <f t="shared" si="0"/>
        <v>#DIV/0!</v>
      </c>
      <c r="AG21" s="48" t="e">
        <f t="shared" si="0"/>
        <v>#DIV/0!</v>
      </c>
      <c r="AH21" s="48" t="e">
        <f t="shared" si="0"/>
        <v>#DIV/0!</v>
      </c>
      <c r="AI21" s="48" t="e">
        <f t="shared" si="0"/>
        <v>#DIV/0!</v>
      </c>
      <c r="AJ21" s="48" t="e">
        <f t="shared" si="0"/>
        <v>#DIV/0!</v>
      </c>
      <c r="AK21" s="48" t="e">
        <f t="shared" si="0"/>
        <v>#DIV/0!</v>
      </c>
      <c r="AL21" s="48" t="e">
        <f t="shared" si="0"/>
        <v>#DIV/0!</v>
      </c>
      <c r="AM21" s="48" t="e">
        <f t="shared" si="0"/>
        <v>#DIV/0!</v>
      </c>
      <c r="AN21" s="48" t="e">
        <f t="shared" si="0"/>
        <v>#DIV/0!</v>
      </c>
      <c r="AO21" s="48">
        <f t="shared" si="0"/>
        <v>79.761053570739563</v>
      </c>
      <c r="AP21" s="48">
        <f t="shared" si="0"/>
        <v>80.346168134629394</v>
      </c>
      <c r="AQ21" s="48">
        <f t="shared" si="0"/>
        <v>80.85480295769807</v>
      </c>
      <c r="AR21" s="48">
        <f t="shared" si="0"/>
        <v>81.324529158765031</v>
      </c>
      <c r="AS21" s="48">
        <f t="shared" si="0"/>
        <v>87.710235742342746</v>
      </c>
      <c r="AT21" s="48">
        <f t="shared" si="0"/>
        <v>87.826929979349671</v>
      </c>
      <c r="AU21" s="48">
        <f t="shared" si="0"/>
        <v>88.337439196396659</v>
      </c>
      <c r="AV21" s="48">
        <f t="shared" si="0"/>
        <v>89.201956115079966</v>
      </c>
      <c r="AW21" s="48">
        <f t="shared" si="0"/>
        <v>90.211006982478438</v>
      </c>
      <c r="AX21" s="48">
        <f t="shared" si="0"/>
        <v>91.399375856512123</v>
      </c>
      <c r="AY21" s="48">
        <f t="shared" si="0"/>
        <v>93.172602829069618</v>
      </c>
      <c r="AZ21" s="48">
        <f t="shared" si="0"/>
        <v>94.444611899430086</v>
      </c>
      <c r="BA21" s="48">
        <f t="shared" si="0"/>
        <v>96.138033977205168</v>
      </c>
      <c r="BB21" s="48">
        <f t="shared" si="0"/>
        <v>97.080960379215611</v>
      </c>
      <c r="BC21" s="48">
        <f t="shared" si="0"/>
        <v>98.311642302522174</v>
      </c>
      <c r="BD21" s="48">
        <f t="shared" si="0"/>
        <v>98.436598917387329</v>
      </c>
      <c r="BE21" s="48">
        <f t="shared" si="0"/>
        <v>98.362154259924566</v>
      </c>
      <c r="BF21" s="48">
        <f t="shared" si="0"/>
        <v>97.996017400013329</v>
      </c>
      <c r="BG21" s="48">
        <f t="shared" si="0"/>
        <v>97.630265249847426</v>
      </c>
      <c r="BH21" s="48">
        <f t="shared" si="0"/>
        <v>96.743418231712539</v>
      </c>
      <c r="BI21" s="48">
        <f t="shared" si="0"/>
        <v>97.098159874760981</v>
      </c>
      <c r="BJ21" s="48">
        <f t="shared" si="0"/>
        <v>97.515114499625994</v>
      </c>
      <c r="BK21" s="48">
        <f t="shared" si="0"/>
        <v>97.341507613050155</v>
      </c>
      <c r="BL21" s="48">
        <f t="shared" si="0"/>
        <v>95.816167143650873</v>
      </c>
      <c r="BM21" s="48">
        <f t="shared" si="0"/>
        <v>93.700729967962204</v>
      </c>
      <c r="BN21" s="48">
        <f t="shared" si="0"/>
        <v>91.018269517778336</v>
      </c>
      <c r="BO21" s="48">
        <f t="shared" ref="BO21:BR21" si="1">100*BO7/BO6</f>
        <v>89.297749022779357</v>
      </c>
      <c r="BP21" s="48">
        <f t="shared" si="1"/>
        <v>89.678219648385479</v>
      </c>
      <c r="BQ21" s="48">
        <f t="shared" si="1"/>
        <v>88.331518880158882</v>
      </c>
      <c r="BR21" s="48">
        <f t="shared" si="1"/>
        <v>86.513769404932972</v>
      </c>
    </row>
    <row r="22" spans="1:72" ht="39" x14ac:dyDescent="0.3">
      <c r="A22" s="50" t="s">
        <v>107</v>
      </c>
      <c r="B22" s="47">
        <f>1000*B8/B7</f>
        <v>6.252527737357144</v>
      </c>
      <c r="C22" s="47">
        <f t="shared" ref="C22:BN22" si="2">1000*C8/C7</f>
        <v>4.6882782381943882</v>
      </c>
      <c r="D22" s="47">
        <f t="shared" si="2"/>
        <v>4.6386286322431065</v>
      </c>
      <c r="E22" s="47">
        <f t="shared" si="2"/>
        <v>4.5817502616053378</v>
      </c>
      <c r="F22" s="47">
        <f t="shared" si="2"/>
        <v>0</v>
      </c>
      <c r="G22" s="47">
        <f t="shared" si="2"/>
        <v>0</v>
      </c>
      <c r="H22" s="47">
        <f t="shared" si="2"/>
        <v>4.8743138365609031</v>
      </c>
      <c r="I22" s="47">
        <f t="shared" si="2"/>
        <v>4.8677369428734236</v>
      </c>
      <c r="J22" s="47">
        <f t="shared" si="2"/>
        <v>4.8008012479664703</v>
      </c>
      <c r="K22" s="47">
        <f t="shared" si="2"/>
        <v>4.6118649524292259</v>
      </c>
      <c r="L22" s="47">
        <f t="shared" si="2"/>
        <v>4.3455591757780621</v>
      </c>
      <c r="M22" s="47">
        <f t="shared" si="2"/>
        <v>4.1387182477486508</v>
      </c>
      <c r="N22" s="47">
        <f t="shared" si="2"/>
        <v>4.0121744588142247</v>
      </c>
      <c r="O22" s="47">
        <f t="shared" si="2"/>
        <v>4.0443593334667165</v>
      </c>
      <c r="P22" s="47">
        <f t="shared" si="2"/>
        <v>3.9184410700821743</v>
      </c>
      <c r="Q22" s="47">
        <f t="shared" si="2"/>
        <v>3.9561214737764536</v>
      </c>
      <c r="R22" s="47">
        <f t="shared" si="2"/>
        <v>3.9401832253497955</v>
      </c>
      <c r="S22" s="47">
        <f t="shared" si="2"/>
        <v>4.1430952475656593</v>
      </c>
      <c r="T22" s="47">
        <f t="shared" si="2"/>
        <v>4.2866564080017584</v>
      </c>
      <c r="U22" s="47">
        <f t="shared" si="2"/>
        <v>4.3877676335940725</v>
      </c>
      <c r="V22" s="47">
        <f t="shared" si="2"/>
        <v>4.4668135099801081</v>
      </c>
      <c r="W22" s="47">
        <f t="shared" si="2"/>
        <v>4.5366139858912229</v>
      </c>
      <c r="X22" s="47">
        <f t="shared" si="2"/>
        <v>4.3121608479553464</v>
      </c>
      <c r="Y22" s="47">
        <f t="shared" si="2"/>
        <v>3.7402093297289802</v>
      </c>
      <c r="Z22" s="47">
        <f t="shared" si="2"/>
        <v>3.5911484775774487</v>
      </c>
      <c r="AA22" s="47">
        <f t="shared" si="2"/>
        <v>3.2365842017064357</v>
      </c>
      <c r="AB22" s="47">
        <f t="shared" si="2"/>
        <v>3.2414765081168371</v>
      </c>
      <c r="AC22" s="47">
        <f t="shared" si="2"/>
        <v>3.0381235054890872</v>
      </c>
      <c r="AD22" s="47">
        <f t="shared" si="2"/>
        <v>2.9539124379841586</v>
      </c>
      <c r="AE22" s="47">
        <f t="shared" si="2"/>
        <v>2.8567388680666452</v>
      </c>
      <c r="AF22" s="47">
        <f t="shared" si="2"/>
        <v>2.7013779703572882</v>
      </c>
      <c r="AG22" s="47">
        <f t="shared" si="2"/>
        <v>2.5301356102461074</v>
      </c>
      <c r="AH22" s="47">
        <f t="shared" si="2"/>
        <v>2.4281044419527289</v>
      </c>
      <c r="AI22" s="47">
        <f t="shared" si="2"/>
        <v>2.2184515279629458</v>
      </c>
      <c r="AJ22" s="47">
        <f t="shared" si="2"/>
        <v>2.284996611679794</v>
      </c>
      <c r="AK22" s="47">
        <f t="shared" si="2"/>
        <v>2.2604586828070534</v>
      </c>
      <c r="AL22" s="47">
        <f t="shared" si="2"/>
        <v>2.1390628596875656</v>
      </c>
      <c r="AM22" s="47">
        <f t="shared" si="2"/>
        <v>2.3007059556152796</v>
      </c>
      <c r="AN22" s="47">
        <f t="shared" si="2"/>
        <v>2.2857028078284585</v>
      </c>
      <c r="AO22" s="47">
        <f t="shared" si="2"/>
        <v>2.3184105808388922</v>
      </c>
      <c r="AP22" s="47">
        <f t="shared" si="2"/>
        <v>2.3300772930327049</v>
      </c>
      <c r="AQ22" s="47">
        <f t="shared" si="2"/>
        <v>2.2242474526334286</v>
      </c>
      <c r="AR22" s="47">
        <f t="shared" si="2"/>
        <v>2.4414164520824535</v>
      </c>
      <c r="AS22" s="47">
        <f t="shared" si="2"/>
        <v>2.1189903846153846</v>
      </c>
      <c r="AT22" s="47">
        <f t="shared" si="2"/>
        <v>2.3145998778252901</v>
      </c>
      <c r="AU22" s="47">
        <f t="shared" si="2"/>
        <v>2.3329215565163683</v>
      </c>
      <c r="AV22" s="47">
        <f t="shared" si="2"/>
        <v>2.3484754200373366</v>
      </c>
      <c r="AW22" s="47">
        <f t="shared" si="2"/>
        <v>2.4622111180512181</v>
      </c>
      <c r="AX22" s="47">
        <f t="shared" si="2"/>
        <v>2.3631250000000001</v>
      </c>
      <c r="AY22" s="47">
        <f t="shared" si="2"/>
        <v>2.4762499999999998</v>
      </c>
      <c r="AZ22" s="47">
        <f t="shared" si="2"/>
        <v>0</v>
      </c>
      <c r="BA22" s="47">
        <f t="shared" si="2"/>
        <v>2.7969924812030076</v>
      </c>
      <c r="BB22" s="47">
        <f t="shared" si="2"/>
        <v>2.871374527112232</v>
      </c>
      <c r="BC22" s="47">
        <f t="shared" si="2"/>
        <v>2.8632045598480049</v>
      </c>
      <c r="BD22" s="47">
        <f t="shared" si="2"/>
        <v>2.8540192926045016</v>
      </c>
      <c r="BE22" s="47">
        <f t="shared" si="2"/>
        <v>2.782068062827225</v>
      </c>
      <c r="BF22" s="47">
        <f t="shared" si="2"/>
        <v>2.8532354903268846</v>
      </c>
      <c r="BG22" s="47">
        <f t="shared" si="2"/>
        <v>2.4962711864406781</v>
      </c>
      <c r="BH22" s="47">
        <f t="shared" si="2"/>
        <v>2.3961218836565097</v>
      </c>
      <c r="BI22" s="47">
        <f t="shared" si="2"/>
        <v>2.4735006973500697</v>
      </c>
      <c r="BJ22" s="47">
        <f t="shared" si="2"/>
        <v>2.6995073891625614</v>
      </c>
      <c r="BK22" s="47">
        <f t="shared" si="2"/>
        <v>2.6369472182596292</v>
      </c>
      <c r="BL22" s="47">
        <f t="shared" si="2"/>
        <v>2.6593727206418674</v>
      </c>
      <c r="BM22" s="47">
        <f t="shared" si="2"/>
        <v>2.7118263473053892</v>
      </c>
      <c r="BN22" s="47">
        <f t="shared" si="2"/>
        <v>2.826020015396459</v>
      </c>
      <c r="BO22" s="47">
        <f t="shared" ref="BO22:BR22" si="3">1000*BO8/BO7</f>
        <v>3.4182389937106916</v>
      </c>
      <c r="BP22" s="47">
        <f t="shared" si="3"/>
        <v>3.3863636363636362</v>
      </c>
      <c r="BQ22" s="47">
        <f t="shared" si="3"/>
        <v>3.4769108280254777</v>
      </c>
      <c r="BR22" s="47">
        <f t="shared" si="3"/>
        <v>3.4796747967479673</v>
      </c>
    </row>
    <row r="23" spans="1:72" ht="39" x14ac:dyDescent="0.3">
      <c r="A23" s="51" t="s">
        <v>108</v>
      </c>
      <c r="B23" s="47">
        <f>1000*B9/B7</f>
        <v>0</v>
      </c>
      <c r="C23" s="47">
        <f t="shared" ref="C23:BN23" si="4">1000*C9/C7</f>
        <v>0</v>
      </c>
      <c r="D23" s="47">
        <f t="shared" si="4"/>
        <v>0</v>
      </c>
      <c r="E23" s="47">
        <f t="shared" si="4"/>
        <v>0</v>
      </c>
      <c r="F23" s="47">
        <f t="shared" si="4"/>
        <v>0</v>
      </c>
      <c r="G23" s="47">
        <f t="shared" si="4"/>
        <v>0</v>
      </c>
      <c r="H23" s="47">
        <f t="shared" si="4"/>
        <v>0</v>
      </c>
      <c r="I23" s="47">
        <f t="shared" si="4"/>
        <v>0</v>
      </c>
      <c r="J23" s="47">
        <f t="shared" si="4"/>
        <v>0</v>
      </c>
      <c r="K23" s="47">
        <f t="shared" si="4"/>
        <v>0</v>
      </c>
      <c r="L23" s="47">
        <f t="shared" si="4"/>
        <v>0</v>
      </c>
      <c r="M23" s="47">
        <f t="shared" si="4"/>
        <v>0</v>
      </c>
      <c r="N23" s="47">
        <f t="shared" si="4"/>
        <v>0</v>
      </c>
      <c r="O23" s="47">
        <f t="shared" si="4"/>
        <v>0</v>
      </c>
      <c r="P23" s="47">
        <f t="shared" si="4"/>
        <v>0</v>
      </c>
      <c r="Q23" s="47">
        <f t="shared" si="4"/>
        <v>0</v>
      </c>
      <c r="R23" s="47">
        <f t="shared" si="4"/>
        <v>0</v>
      </c>
      <c r="S23" s="47">
        <f t="shared" si="4"/>
        <v>0</v>
      </c>
      <c r="T23" s="47">
        <f t="shared" si="4"/>
        <v>0</v>
      </c>
      <c r="U23" s="47">
        <f t="shared" si="4"/>
        <v>0</v>
      </c>
      <c r="V23" s="47">
        <f t="shared" si="4"/>
        <v>0</v>
      </c>
      <c r="W23" s="47">
        <f t="shared" si="4"/>
        <v>0</v>
      </c>
      <c r="X23" s="47">
        <f t="shared" si="4"/>
        <v>0</v>
      </c>
      <c r="Y23" s="47">
        <f t="shared" si="4"/>
        <v>0</v>
      </c>
      <c r="Z23" s="47">
        <f t="shared" si="4"/>
        <v>0</v>
      </c>
      <c r="AA23" s="47">
        <f t="shared" si="4"/>
        <v>0</v>
      </c>
      <c r="AB23" s="47">
        <f t="shared" si="4"/>
        <v>0</v>
      </c>
      <c r="AC23" s="47">
        <f t="shared" si="4"/>
        <v>0</v>
      </c>
      <c r="AD23" s="47">
        <f t="shared" si="4"/>
        <v>0</v>
      </c>
      <c r="AE23" s="47">
        <f t="shared" si="4"/>
        <v>0</v>
      </c>
      <c r="AF23" s="47">
        <f t="shared" si="4"/>
        <v>0</v>
      </c>
      <c r="AG23" s="47">
        <f t="shared" si="4"/>
        <v>0</v>
      </c>
      <c r="AH23" s="47">
        <f t="shared" si="4"/>
        <v>0</v>
      </c>
      <c r="AI23" s="47">
        <f t="shared" si="4"/>
        <v>0</v>
      </c>
      <c r="AJ23" s="47">
        <f t="shared" si="4"/>
        <v>0</v>
      </c>
      <c r="AK23" s="47">
        <f t="shared" si="4"/>
        <v>0</v>
      </c>
      <c r="AL23" s="47">
        <f t="shared" si="4"/>
        <v>0</v>
      </c>
      <c r="AM23" s="47">
        <f t="shared" si="4"/>
        <v>0</v>
      </c>
      <c r="AN23" s="47">
        <f t="shared" si="4"/>
        <v>0</v>
      </c>
      <c r="AO23" s="47">
        <f t="shared" si="4"/>
        <v>0</v>
      </c>
      <c r="AP23" s="47">
        <f t="shared" si="4"/>
        <v>0</v>
      </c>
      <c r="AQ23" s="47">
        <f t="shared" si="4"/>
        <v>0</v>
      </c>
      <c r="AR23" s="47">
        <f t="shared" si="4"/>
        <v>0.42167618181714578</v>
      </c>
      <c r="AS23" s="47">
        <f t="shared" si="4"/>
        <v>0</v>
      </c>
      <c r="AT23" s="47">
        <f t="shared" si="4"/>
        <v>0</v>
      </c>
      <c r="AU23" s="47">
        <f t="shared" si="4"/>
        <v>0</v>
      </c>
      <c r="AV23" s="47">
        <f t="shared" si="4"/>
        <v>0</v>
      </c>
      <c r="AW23" s="47">
        <f t="shared" si="4"/>
        <v>0</v>
      </c>
      <c r="AX23" s="47">
        <f t="shared" si="4"/>
        <v>0.82874999999999999</v>
      </c>
      <c r="AY23" s="47">
        <f t="shared" si="4"/>
        <v>0.88</v>
      </c>
      <c r="AZ23" s="47">
        <f t="shared" si="4"/>
        <v>0</v>
      </c>
      <c r="BA23" s="47">
        <f t="shared" si="4"/>
        <v>0.99812030075187974</v>
      </c>
      <c r="BB23" s="47">
        <f t="shared" si="4"/>
        <v>1.0725094577553593</v>
      </c>
      <c r="BC23" s="47">
        <f t="shared" si="4"/>
        <v>1.2362254591513617</v>
      </c>
      <c r="BD23" s="47">
        <f t="shared" si="4"/>
        <v>1.2405144694533763</v>
      </c>
      <c r="BE23" s="47">
        <f t="shared" si="4"/>
        <v>1.2414921465968587</v>
      </c>
      <c r="BF23" s="47">
        <f t="shared" si="4"/>
        <v>1.2368245496997998</v>
      </c>
      <c r="BG23" s="47">
        <f t="shared" si="4"/>
        <v>1.1505084745762713</v>
      </c>
      <c r="BH23" s="47">
        <f t="shared" si="4"/>
        <v>1.1301939058171746</v>
      </c>
      <c r="BI23" s="47">
        <f t="shared" si="4"/>
        <v>1.0801952580195258</v>
      </c>
      <c r="BJ23" s="47">
        <f t="shared" si="4"/>
        <v>1.0591133004926108</v>
      </c>
      <c r="BK23" s="47">
        <f t="shared" si="4"/>
        <v>1.0406562054208275</v>
      </c>
      <c r="BL23" s="47">
        <f t="shared" si="4"/>
        <v>1.0576221735959155</v>
      </c>
      <c r="BM23" s="47">
        <f t="shared" si="4"/>
        <v>0.92290419161676651</v>
      </c>
      <c r="BN23" s="47">
        <f t="shared" si="4"/>
        <v>0.94842186297151654</v>
      </c>
      <c r="BO23" s="47">
        <f t="shared" ref="BO23:BR23" si="5">1000*BO9/BO7</f>
        <v>0.99764150943396224</v>
      </c>
      <c r="BP23" s="47">
        <f t="shared" si="5"/>
        <v>0.93025078369905956</v>
      </c>
      <c r="BQ23" s="47">
        <f t="shared" si="5"/>
        <v>0.63455414012738853</v>
      </c>
      <c r="BR23" s="47">
        <f t="shared" si="5"/>
        <v>0.63983739837398379</v>
      </c>
    </row>
    <row r="24" spans="1:72" ht="39" x14ac:dyDescent="0.3">
      <c r="A24" s="52" t="s">
        <v>109</v>
      </c>
      <c r="B24" s="47">
        <f>1000*B9/B8</f>
        <v>0</v>
      </c>
      <c r="C24" s="47">
        <f t="shared" ref="C24:BN24" si="6">1000*C9/C8</f>
        <v>0</v>
      </c>
      <c r="D24" s="47">
        <f t="shared" si="6"/>
        <v>0</v>
      </c>
      <c r="E24" s="47">
        <f t="shared" si="6"/>
        <v>0</v>
      </c>
      <c r="F24" s="47" t="e">
        <f t="shared" si="6"/>
        <v>#DIV/0!</v>
      </c>
      <c r="G24" s="47" t="e">
        <f t="shared" si="6"/>
        <v>#DIV/0!</v>
      </c>
      <c r="H24" s="47">
        <f t="shared" si="6"/>
        <v>0</v>
      </c>
      <c r="I24" s="47">
        <f t="shared" si="6"/>
        <v>0</v>
      </c>
      <c r="J24" s="47">
        <f t="shared" si="6"/>
        <v>0</v>
      </c>
      <c r="K24" s="47">
        <f t="shared" si="6"/>
        <v>0</v>
      </c>
      <c r="L24" s="47">
        <f t="shared" si="6"/>
        <v>0</v>
      </c>
      <c r="M24" s="47">
        <f t="shared" si="6"/>
        <v>0</v>
      </c>
      <c r="N24" s="47">
        <f t="shared" si="6"/>
        <v>0</v>
      </c>
      <c r="O24" s="47">
        <f t="shared" si="6"/>
        <v>0</v>
      </c>
      <c r="P24" s="47">
        <f t="shared" si="6"/>
        <v>0</v>
      </c>
      <c r="Q24" s="47">
        <f t="shared" si="6"/>
        <v>0</v>
      </c>
      <c r="R24" s="47">
        <f t="shared" si="6"/>
        <v>0</v>
      </c>
      <c r="S24" s="47">
        <f t="shared" si="6"/>
        <v>0</v>
      </c>
      <c r="T24" s="47">
        <f t="shared" si="6"/>
        <v>0</v>
      </c>
      <c r="U24" s="47">
        <f t="shared" si="6"/>
        <v>0</v>
      </c>
      <c r="V24" s="47">
        <f t="shared" si="6"/>
        <v>0</v>
      </c>
      <c r="W24" s="47">
        <f t="shared" si="6"/>
        <v>0</v>
      </c>
      <c r="X24" s="47">
        <f t="shared" si="6"/>
        <v>0</v>
      </c>
      <c r="Y24" s="47">
        <f t="shared" si="6"/>
        <v>0</v>
      </c>
      <c r="Z24" s="47">
        <f t="shared" si="6"/>
        <v>0</v>
      </c>
      <c r="AA24" s="47">
        <f t="shared" si="6"/>
        <v>0</v>
      </c>
      <c r="AB24" s="47">
        <f t="shared" si="6"/>
        <v>0</v>
      </c>
      <c r="AC24" s="47">
        <f t="shared" si="6"/>
        <v>0</v>
      </c>
      <c r="AD24" s="47">
        <f t="shared" si="6"/>
        <v>0</v>
      </c>
      <c r="AE24" s="47">
        <f t="shared" si="6"/>
        <v>0</v>
      </c>
      <c r="AF24" s="47">
        <f t="shared" si="6"/>
        <v>0</v>
      </c>
      <c r="AG24" s="47">
        <f t="shared" si="6"/>
        <v>0</v>
      </c>
      <c r="AH24" s="47">
        <f t="shared" si="6"/>
        <v>0</v>
      </c>
      <c r="AI24" s="47">
        <f t="shared" si="6"/>
        <v>0</v>
      </c>
      <c r="AJ24" s="47">
        <f t="shared" si="6"/>
        <v>0</v>
      </c>
      <c r="AK24" s="47">
        <f t="shared" si="6"/>
        <v>0</v>
      </c>
      <c r="AL24" s="47">
        <f t="shared" si="6"/>
        <v>0</v>
      </c>
      <c r="AM24" s="47">
        <f t="shared" si="6"/>
        <v>0</v>
      </c>
      <c r="AN24" s="47">
        <f t="shared" si="6"/>
        <v>0</v>
      </c>
      <c r="AO24" s="47">
        <f t="shared" si="6"/>
        <v>0</v>
      </c>
      <c r="AP24" s="47">
        <f t="shared" si="6"/>
        <v>0</v>
      </c>
      <c r="AQ24" s="47">
        <f t="shared" si="6"/>
        <v>0</v>
      </c>
      <c r="AR24" s="47">
        <f t="shared" si="6"/>
        <v>172.71784232365144</v>
      </c>
      <c r="AS24" s="47">
        <f t="shared" si="6"/>
        <v>0</v>
      </c>
      <c r="AT24" s="47">
        <f t="shared" si="6"/>
        <v>0</v>
      </c>
      <c r="AU24" s="47">
        <f t="shared" si="6"/>
        <v>0</v>
      </c>
      <c r="AV24" s="47">
        <f t="shared" si="6"/>
        <v>0</v>
      </c>
      <c r="AW24" s="47">
        <f t="shared" si="6"/>
        <v>0</v>
      </c>
      <c r="AX24" s="47">
        <f t="shared" si="6"/>
        <v>350.70087278497749</v>
      </c>
      <c r="AY24" s="47">
        <f t="shared" si="6"/>
        <v>355.37607269056031</v>
      </c>
      <c r="AZ24" s="47" t="e">
        <f t="shared" si="6"/>
        <v>#DIV/0!</v>
      </c>
      <c r="BA24" s="47">
        <f t="shared" si="6"/>
        <v>356.85483870967744</v>
      </c>
      <c r="BB24" s="47">
        <f t="shared" si="6"/>
        <v>373.51778656126481</v>
      </c>
      <c r="BC24" s="47">
        <f t="shared" si="6"/>
        <v>431.76288431762885</v>
      </c>
      <c r="BD24" s="47">
        <f t="shared" si="6"/>
        <v>434.65525011266334</v>
      </c>
      <c r="BE24" s="47">
        <f t="shared" si="6"/>
        <v>446.24794166078567</v>
      </c>
      <c r="BF24" s="47">
        <f t="shared" si="6"/>
        <v>433.48141220481648</v>
      </c>
      <c r="BG24" s="47">
        <f t="shared" si="6"/>
        <v>460.89082020640956</v>
      </c>
      <c r="BH24" s="47">
        <f t="shared" si="6"/>
        <v>471.67630057803467</v>
      </c>
      <c r="BI24" s="47">
        <f t="shared" si="6"/>
        <v>436.70707640259371</v>
      </c>
      <c r="BJ24" s="47">
        <f t="shared" si="6"/>
        <v>392.33576642335765</v>
      </c>
      <c r="BK24" s="47">
        <f t="shared" si="6"/>
        <v>394.64430619421154</v>
      </c>
      <c r="BL24" s="47">
        <f t="shared" si="6"/>
        <v>397.69610532089962</v>
      </c>
      <c r="BM24" s="47">
        <f t="shared" si="6"/>
        <v>340.32569693624066</v>
      </c>
      <c r="BN24" s="47">
        <f t="shared" si="6"/>
        <v>335.60337782620542</v>
      </c>
      <c r="BO24" s="47">
        <f t="shared" ref="BO24:BR24" si="7">1000*BO9/BO8</f>
        <v>291.85832566697331</v>
      </c>
      <c r="BP24" s="47">
        <f t="shared" si="7"/>
        <v>274.70492941448737</v>
      </c>
      <c r="BQ24" s="47">
        <f t="shared" si="7"/>
        <v>182.50515227845202</v>
      </c>
      <c r="BR24" s="47">
        <f t="shared" si="7"/>
        <v>183.87850467289721</v>
      </c>
    </row>
    <row r="25" spans="1:72" ht="39" x14ac:dyDescent="0.3">
      <c r="A25" s="50" t="s">
        <v>114</v>
      </c>
      <c r="B25" s="47">
        <f>1000*B10/B7</f>
        <v>686.26286800728826</v>
      </c>
      <c r="C25" s="47">
        <f t="shared" ref="C25:BN25" si="8">1000*C10/C7</f>
        <v>782.67439008972917</v>
      </c>
      <c r="D25" s="47">
        <f t="shared" si="8"/>
        <v>885.16695490222162</v>
      </c>
      <c r="E25" s="47">
        <f t="shared" si="8"/>
        <v>1108.1572107432592</v>
      </c>
      <c r="F25" s="47">
        <f t="shared" si="8"/>
        <v>0</v>
      </c>
      <c r="G25" s="47">
        <f t="shared" si="8"/>
        <v>0</v>
      </c>
      <c r="H25" s="47">
        <f t="shared" si="8"/>
        <v>2881.4510953261929</v>
      </c>
      <c r="I25" s="47">
        <f t="shared" si="8"/>
        <v>3008.309819178739</v>
      </c>
      <c r="J25" s="47">
        <f t="shared" si="8"/>
        <v>3311.4837242950134</v>
      </c>
      <c r="K25" s="47">
        <f t="shared" si="8"/>
        <v>3325.373134328358</v>
      </c>
      <c r="L25" s="47">
        <f t="shared" si="8"/>
        <v>3402.9611309566499</v>
      </c>
      <c r="M25" s="47">
        <f t="shared" si="8"/>
        <v>3501.8031837056074</v>
      </c>
      <c r="N25" s="47">
        <f t="shared" si="8"/>
        <v>3621.6960999206722</v>
      </c>
      <c r="O25" s="47">
        <f t="shared" si="8"/>
        <v>3980.3974809691217</v>
      </c>
      <c r="P25" s="47">
        <f t="shared" si="8"/>
        <v>4342.5024098800313</v>
      </c>
      <c r="Q25" s="47">
        <f t="shared" si="8"/>
        <v>4717.7275815237972</v>
      </c>
      <c r="R25" s="47">
        <f t="shared" si="8"/>
        <v>5207.5419800879808</v>
      </c>
      <c r="S25" s="47">
        <f t="shared" si="8"/>
        <v>5665.0604527508794</v>
      </c>
      <c r="T25" s="47">
        <f t="shared" si="8"/>
        <v>6279.5942477750787</v>
      </c>
      <c r="U25" s="47">
        <f t="shared" si="8"/>
        <v>6842.5181143602313</v>
      </c>
      <c r="V25" s="47">
        <f t="shared" si="8"/>
        <v>7335.8129200375906</v>
      </c>
      <c r="W25" s="47">
        <f t="shared" si="8"/>
        <v>8159.0910140856786</v>
      </c>
      <c r="X25" s="47">
        <f t="shared" si="8"/>
        <v>8528.2606905159391</v>
      </c>
      <c r="Y25" s="47">
        <f t="shared" si="8"/>
        <v>7649.2153600887223</v>
      </c>
      <c r="Z25" s="47">
        <f t="shared" si="8"/>
        <v>8267.3994384344187</v>
      </c>
      <c r="AA25" s="47">
        <f t="shared" si="8"/>
        <v>8974.2459873672178</v>
      </c>
      <c r="AB25" s="47">
        <f t="shared" si="8"/>
        <v>10317.607963308008</v>
      </c>
      <c r="AC25" s="47">
        <f t="shared" si="8"/>
        <v>10842.046420659241</v>
      </c>
      <c r="AD25" s="47">
        <f t="shared" si="8"/>
        <v>11715.456768430673</v>
      </c>
      <c r="AE25" s="47">
        <f t="shared" si="8"/>
        <v>12146.616443102112</v>
      </c>
      <c r="AF25" s="47">
        <f t="shared" si="8"/>
        <v>12186.104644294635</v>
      </c>
      <c r="AG25" s="47">
        <f t="shared" si="8"/>
        <v>12655.255524861879</v>
      </c>
      <c r="AH25" s="47">
        <f t="shared" si="8"/>
        <v>13274.583873030397</v>
      </c>
      <c r="AI25" s="47">
        <f t="shared" si="8"/>
        <v>12559.452599759024</v>
      </c>
      <c r="AJ25" s="47">
        <f t="shared" si="8"/>
        <v>14673.219757853507</v>
      </c>
      <c r="AK25" s="47">
        <f t="shared" si="8"/>
        <v>14853.946287417089</v>
      </c>
      <c r="AL25" s="47">
        <f t="shared" si="8"/>
        <v>14215.802971957924</v>
      </c>
      <c r="AM25" s="47">
        <f t="shared" si="8"/>
        <v>16010.455892113219</v>
      </c>
      <c r="AN25" s="47">
        <f t="shared" si="8"/>
        <v>16647.032308223093</v>
      </c>
      <c r="AO25" s="47">
        <f t="shared" si="8"/>
        <v>17558.667075165595</v>
      </c>
      <c r="AP25" s="47">
        <f t="shared" si="8"/>
        <v>18273.619034789754</v>
      </c>
      <c r="AQ25" s="47">
        <f t="shared" si="8"/>
        <v>17346.388645015675</v>
      </c>
      <c r="AR25" s="47">
        <f t="shared" si="8"/>
        <v>19491.216662414026</v>
      </c>
      <c r="AS25" s="47">
        <f t="shared" si="8"/>
        <v>17695.764423076922</v>
      </c>
      <c r="AT25" s="47">
        <f t="shared" si="8"/>
        <v>20365.992669517411</v>
      </c>
      <c r="AU25" s="47">
        <f t="shared" si="8"/>
        <v>21449.838789376157</v>
      </c>
      <c r="AV25" s="47">
        <f t="shared" si="8"/>
        <v>22533.724953329183</v>
      </c>
      <c r="AW25" s="47">
        <f t="shared" si="8"/>
        <v>21834.277326670832</v>
      </c>
      <c r="AX25" s="47">
        <f t="shared" si="8"/>
        <v>22224.684375000001</v>
      </c>
      <c r="AY25" s="47">
        <f t="shared" si="8"/>
        <v>23065.058125</v>
      </c>
      <c r="AZ25" s="47">
        <f t="shared" si="8"/>
        <v>0</v>
      </c>
      <c r="BA25" s="47">
        <f t="shared" si="8"/>
        <v>26669.425438596492</v>
      </c>
      <c r="BB25" s="47">
        <f t="shared" si="8"/>
        <v>27411.622320302649</v>
      </c>
      <c r="BC25" s="47">
        <f t="shared" si="8"/>
        <v>28193.19506016466</v>
      </c>
      <c r="BD25" s="47">
        <f t="shared" si="8"/>
        <v>29267.666881028937</v>
      </c>
      <c r="BE25" s="47">
        <f t="shared" si="8"/>
        <v>30953.892670157067</v>
      </c>
      <c r="BF25" s="47">
        <f t="shared" si="8"/>
        <v>33005.447631754505</v>
      </c>
      <c r="BG25" s="47">
        <f t="shared" si="8"/>
        <v>33408.215593220339</v>
      </c>
      <c r="BH25" s="47">
        <f t="shared" si="8"/>
        <v>33711.371883656509</v>
      </c>
      <c r="BI25" s="47">
        <f t="shared" si="8"/>
        <v>35398.250348675036</v>
      </c>
      <c r="BJ25" s="47">
        <f t="shared" si="8"/>
        <v>36580.912737508799</v>
      </c>
      <c r="BK25" s="47">
        <f t="shared" si="8"/>
        <v>36765.650499286734</v>
      </c>
      <c r="BL25" s="47">
        <f t="shared" si="8"/>
        <v>37581.058351568201</v>
      </c>
      <c r="BM25" s="47">
        <f t="shared" si="8"/>
        <v>39245.952844311374</v>
      </c>
      <c r="BN25" s="47">
        <f t="shared" si="8"/>
        <v>41404.924557351806</v>
      </c>
      <c r="BO25" s="47">
        <f t="shared" ref="BO25:BR25" si="9">1000*BO10/BO7</f>
        <v>40348.507075471702</v>
      </c>
      <c r="BP25" s="47">
        <f t="shared" si="9"/>
        <v>40645.633228840125</v>
      </c>
      <c r="BQ25" s="47">
        <f t="shared" si="9"/>
        <v>42537.673566878984</v>
      </c>
      <c r="BR25" s="47">
        <f t="shared" si="9"/>
        <v>45627.493495934956</v>
      </c>
    </row>
    <row r="26" spans="1:72" ht="39" x14ac:dyDescent="0.3">
      <c r="A26" s="51" t="s">
        <v>113</v>
      </c>
      <c r="B26" s="47">
        <f>1000*B13/B7</f>
        <v>0</v>
      </c>
      <c r="C26" s="47">
        <f t="shared" ref="C26:BN26" si="10">1000*C13/C7</f>
        <v>0</v>
      </c>
      <c r="D26" s="47">
        <f t="shared" si="10"/>
        <v>0</v>
      </c>
      <c r="E26" s="47">
        <f t="shared" si="10"/>
        <v>0</v>
      </c>
      <c r="F26" s="47">
        <f t="shared" si="10"/>
        <v>0</v>
      </c>
      <c r="G26" s="47">
        <f t="shared" si="10"/>
        <v>0</v>
      </c>
      <c r="H26" s="47">
        <f t="shared" si="10"/>
        <v>0</v>
      </c>
      <c r="I26" s="47">
        <f t="shared" si="10"/>
        <v>0</v>
      </c>
      <c r="J26" s="47">
        <f t="shared" si="10"/>
        <v>0</v>
      </c>
      <c r="K26" s="47">
        <f t="shared" si="10"/>
        <v>0</v>
      </c>
      <c r="L26" s="47">
        <f t="shared" si="10"/>
        <v>0</v>
      </c>
      <c r="M26" s="47">
        <f t="shared" si="10"/>
        <v>0</v>
      </c>
      <c r="N26" s="47">
        <f t="shared" si="10"/>
        <v>0</v>
      </c>
      <c r="O26" s="47">
        <f t="shared" si="10"/>
        <v>305.64090471699012</v>
      </c>
      <c r="P26" s="47">
        <f t="shared" si="10"/>
        <v>271.49624917682314</v>
      </c>
      <c r="Q26" s="47">
        <f t="shared" si="10"/>
        <v>107.90309199255076</v>
      </c>
      <c r="R26" s="47">
        <f t="shared" si="10"/>
        <v>325.47925132793364</v>
      </c>
      <c r="S26" s="47">
        <f t="shared" si="10"/>
        <v>203.60445437270408</v>
      </c>
      <c r="T26" s="47">
        <f t="shared" si="10"/>
        <v>213.16422270383703</v>
      </c>
      <c r="U26" s="47">
        <f t="shared" si="10"/>
        <v>388.85729923354268</v>
      </c>
      <c r="V26" s="47">
        <f t="shared" si="10"/>
        <v>467.33749158813117</v>
      </c>
      <c r="W26" s="47">
        <f t="shared" si="10"/>
        <v>499.05448710545238</v>
      </c>
      <c r="X26" s="47">
        <f t="shared" si="10"/>
        <v>596.59002714800249</v>
      </c>
      <c r="Y26" s="47">
        <f t="shared" si="10"/>
        <v>615.35870243293823</v>
      </c>
      <c r="Z26" s="47">
        <f t="shared" si="10"/>
        <v>751.02183610619988</v>
      </c>
      <c r="AA26" s="47">
        <f t="shared" si="10"/>
        <v>713.90198271266866</v>
      </c>
      <c r="AB26" s="47">
        <f t="shared" si="10"/>
        <v>861.4523060147551</v>
      </c>
      <c r="AC26" s="47">
        <f t="shared" si="10"/>
        <v>952.50116401883861</v>
      </c>
      <c r="AD26" s="47">
        <f t="shared" si="10"/>
        <v>986.92363347549826</v>
      </c>
      <c r="AE26" s="47">
        <f t="shared" si="10"/>
        <v>886.76712719825821</v>
      </c>
      <c r="AF26" s="47">
        <f t="shared" si="10"/>
        <v>832.69143789147631</v>
      </c>
      <c r="AG26" s="47">
        <f t="shared" si="10"/>
        <v>876.89603214465092</v>
      </c>
      <c r="AH26" s="47">
        <f t="shared" si="10"/>
        <v>953.99621213273474</v>
      </c>
      <c r="AI26" s="47">
        <f t="shared" si="10"/>
        <v>840.64638096528188</v>
      </c>
      <c r="AJ26" s="47">
        <f t="shared" si="10"/>
        <v>808.58241920800424</v>
      </c>
      <c r="AK26" s="47">
        <f t="shared" si="10"/>
        <v>793.70413520049385</v>
      </c>
      <c r="AL26" s="47">
        <f t="shared" si="10"/>
        <v>733.06304639893494</v>
      </c>
      <c r="AM26" s="47">
        <f t="shared" si="10"/>
        <v>790.13359428680451</v>
      </c>
      <c r="AN26" s="47">
        <f t="shared" si="10"/>
        <v>763.55588953952747</v>
      </c>
      <c r="AO26" s="47">
        <f t="shared" si="10"/>
        <v>768.70957935957642</v>
      </c>
      <c r="AP26" s="47">
        <f t="shared" si="10"/>
        <v>823.37103932369507</v>
      </c>
      <c r="AQ26" s="47">
        <f t="shared" si="10"/>
        <v>714.04406546650114</v>
      </c>
      <c r="AR26" s="47">
        <f t="shared" si="10"/>
        <v>739.3680302340556</v>
      </c>
      <c r="AS26" s="47">
        <f t="shared" si="10"/>
        <v>805.49819711538464</v>
      </c>
      <c r="AT26" s="47">
        <f t="shared" si="10"/>
        <v>901.95540623091017</v>
      </c>
      <c r="AU26" s="47">
        <f t="shared" si="10"/>
        <v>681.92402717726986</v>
      </c>
      <c r="AV26" s="47">
        <f t="shared" si="10"/>
        <v>672.85376477909142</v>
      </c>
      <c r="AW26" s="47">
        <f t="shared" si="10"/>
        <v>737.68894440974395</v>
      </c>
      <c r="AX26" s="47">
        <f t="shared" si="10"/>
        <v>783.49437499999999</v>
      </c>
      <c r="AY26" s="47">
        <f t="shared" si="10"/>
        <v>957.29437499999995</v>
      </c>
      <c r="AZ26" s="47">
        <f t="shared" si="10"/>
        <v>0</v>
      </c>
      <c r="BA26" s="47">
        <f t="shared" si="10"/>
        <v>2983.5357142857142</v>
      </c>
      <c r="BB26" s="47">
        <f t="shared" si="10"/>
        <v>1854.7402269861286</v>
      </c>
      <c r="BC26" s="47">
        <f t="shared" si="10"/>
        <v>1899.8594046865105</v>
      </c>
      <c r="BD26" s="47">
        <f t="shared" si="10"/>
        <v>2103.8199356913183</v>
      </c>
      <c r="BE26" s="47">
        <f t="shared" si="10"/>
        <v>2446.6943717277486</v>
      </c>
      <c r="BF26" s="47">
        <f t="shared" si="10"/>
        <v>2243.2061374249502</v>
      </c>
      <c r="BG26" s="47">
        <f t="shared" si="10"/>
        <v>1902.9633898305085</v>
      </c>
      <c r="BH26" s="47">
        <f t="shared" si="10"/>
        <v>1995.5685595567868</v>
      </c>
      <c r="BI26" s="47">
        <f t="shared" si="10"/>
        <v>1935.8654114365411</v>
      </c>
      <c r="BJ26" s="47">
        <f t="shared" si="10"/>
        <v>2701.4496833216044</v>
      </c>
      <c r="BK26" s="47">
        <f t="shared" si="10"/>
        <v>2084.4629101283881</v>
      </c>
      <c r="BL26" s="47">
        <f t="shared" si="10"/>
        <v>1819.0233406272794</v>
      </c>
      <c r="BM26" s="47">
        <f t="shared" si="10"/>
        <v>1979.3166167664672</v>
      </c>
      <c r="BN26" s="47">
        <f t="shared" si="10"/>
        <v>2388.9291762894536</v>
      </c>
      <c r="BO26" s="47">
        <f t="shared" ref="BO26:BR26" si="11">1000*BO13/BO7</f>
        <v>2778.2279874213837</v>
      </c>
      <c r="BP26" s="47">
        <f t="shared" si="11"/>
        <v>2598.4341692789967</v>
      </c>
      <c r="BQ26" s="47">
        <f t="shared" si="11"/>
        <v>3633.1130573248406</v>
      </c>
      <c r="BR26" s="47">
        <f t="shared" si="11"/>
        <v>3613.4512195121952</v>
      </c>
    </row>
    <row r="27" spans="1:72" ht="26" x14ac:dyDescent="0.3">
      <c r="A27" s="52" t="s">
        <v>115</v>
      </c>
      <c r="B27" s="48" t="e">
        <f>100*B16/B6</f>
        <v>#DIV/0!</v>
      </c>
      <c r="C27" s="48" t="e">
        <f t="shared" ref="C27:BN27" si="12">100*C16/C6</f>
        <v>#DIV/0!</v>
      </c>
      <c r="D27" s="48" t="e">
        <f t="shared" si="12"/>
        <v>#DIV/0!</v>
      </c>
      <c r="E27" s="48" t="e">
        <f t="shared" si="12"/>
        <v>#DIV/0!</v>
      </c>
      <c r="F27" s="48" t="e">
        <f t="shared" si="12"/>
        <v>#DIV/0!</v>
      </c>
      <c r="G27" s="48" t="e">
        <f t="shared" si="12"/>
        <v>#DIV/0!</v>
      </c>
      <c r="H27" s="48" t="e">
        <f t="shared" si="12"/>
        <v>#DIV/0!</v>
      </c>
      <c r="I27" s="48" t="e">
        <f t="shared" si="12"/>
        <v>#DIV/0!</v>
      </c>
      <c r="J27" s="48" t="e">
        <f t="shared" si="12"/>
        <v>#DIV/0!</v>
      </c>
      <c r="K27" s="48" t="e">
        <f t="shared" si="12"/>
        <v>#DIV/0!</v>
      </c>
      <c r="L27" s="48" t="e">
        <f t="shared" si="12"/>
        <v>#DIV/0!</v>
      </c>
      <c r="M27" s="48" t="e">
        <f t="shared" si="12"/>
        <v>#DIV/0!</v>
      </c>
      <c r="N27" s="48" t="e">
        <f t="shared" si="12"/>
        <v>#DIV/0!</v>
      </c>
      <c r="O27" s="48" t="e">
        <f t="shared" si="12"/>
        <v>#DIV/0!</v>
      </c>
      <c r="P27" s="48" t="e">
        <f t="shared" si="12"/>
        <v>#DIV/0!</v>
      </c>
      <c r="Q27" s="48" t="e">
        <f t="shared" si="12"/>
        <v>#DIV/0!</v>
      </c>
      <c r="R27" s="48" t="e">
        <f t="shared" si="12"/>
        <v>#DIV/0!</v>
      </c>
      <c r="S27" s="48" t="e">
        <f t="shared" si="12"/>
        <v>#DIV/0!</v>
      </c>
      <c r="T27" s="48" t="e">
        <f t="shared" si="12"/>
        <v>#DIV/0!</v>
      </c>
      <c r="U27" s="48" t="e">
        <f t="shared" si="12"/>
        <v>#DIV/0!</v>
      </c>
      <c r="V27" s="48" t="e">
        <f t="shared" si="12"/>
        <v>#DIV/0!</v>
      </c>
      <c r="W27" s="48" t="e">
        <f t="shared" si="12"/>
        <v>#DIV/0!</v>
      </c>
      <c r="X27" s="48" t="e">
        <f t="shared" si="12"/>
        <v>#DIV/0!</v>
      </c>
      <c r="Y27" s="48" t="e">
        <f t="shared" si="12"/>
        <v>#DIV/0!</v>
      </c>
      <c r="Z27" s="48" t="e">
        <f t="shared" si="12"/>
        <v>#DIV/0!</v>
      </c>
      <c r="AA27" s="48" t="e">
        <f t="shared" si="12"/>
        <v>#DIV/0!</v>
      </c>
      <c r="AB27" s="48" t="e">
        <f t="shared" si="12"/>
        <v>#DIV/0!</v>
      </c>
      <c r="AC27" s="48" t="e">
        <f t="shared" si="12"/>
        <v>#DIV/0!</v>
      </c>
      <c r="AD27" s="48" t="e">
        <f t="shared" si="12"/>
        <v>#DIV/0!</v>
      </c>
      <c r="AE27" s="48" t="e">
        <f t="shared" si="12"/>
        <v>#DIV/0!</v>
      </c>
      <c r="AF27" s="48" t="e">
        <f t="shared" si="12"/>
        <v>#DIV/0!</v>
      </c>
      <c r="AG27" s="48" t="e">
        <f t="shared" si="12"/>
        <v>#DIV/0!</v>
      </c>
      <c r="AH27" s="48" t="e">
        <f t="shared" si="12"/>
        <v>#DIV/0!</v>
      </c>
      <c r="AI27" s="48" t="e">
        <f t="shared" si="12"/>
        <v>#DIV/0!</v>
      </c>
      <c r="AJ27" s="48" t="e">
        <f t="shared" si="12"/>
        <v>#DIV/0!</v>
      </c>
      <c r="AK27" s="48" t="e">
        <f t="shared" si="12"/>
        <v>#DIV/0!</v>
      </c>
      <c r="AL27" s="48" t="e">
        <f t="shared" si="12"/>
        <v>#DIV/0!</v>
      </c>
      <c r="AM27" s="48" t="e">
        <f t="shared" si="12"/>
        <v>#DIV/0!</v>
      </c>
      <c r="AN27" s="48" t="e">
        <f t="shared" si="12"/>
        <v>#DIV/0!</v>
      </c>
      <c r="AO27" s="48">
        <f t="shared" si="12"/>
        <v>47.395201922165448</v>
      </c>
      <c r="AP27" s="48">
        <f t="shared" si="12"/>
        <v>47.37360943318405</v>
      </c>
      <c r="AQ27" s="48">
        <f t="shared" si="12"/>
        <v>44.891087335735548</v>
      </c>
      <c r="AR27" s="48">
        <f t="shared" si="12"/>
        <v>48.050959034740067</v>
      </c>
      <c r="AS27" s="48">
        <f t="shared" si="12"/>
        <v>44.230732738899704</v>
      </c>
      <c r="AT27" s="48">
        <f t="shared" si="12"/>
        <v>50.501504109946225</v>
      </c>
      <c r="AU27" s="48">
        <f t="shared" si="12"/>
        <v>51.654485484887424</v>
      </c>
      <c r="AV27" s="48">
        <f t="shared" si="12"/>
        <v>52.210454447053337</v>
      </c>
      <c r="AW27" s="48">
        <f t="shared" si="12"/>
        <v>37.184853115519672</v>
      </c>
      <c r="AX27" s="48">
        <f t="shared" si="12"/>
        <v>59.129512344342579</v>
      </c>
      <c r="AY27" s="48">
        <f t="shared" si="12"/>
        <v>61.552907771352103</v>
      </c>
      <c r="AZ27" s="48">
        <f t="shared" si="12"/>
        <v>0</v>
      </c>
      <c r="BA27" s="48">
        <f t="shared" si="12"/>
        <v>71.026068707371124</v>
      </c>
      <c r="BB27" s="48">
        <f t="shared" si="12"/>
        <v>74.703982645401084</v>
      </c>
      <c r="BC27" s="48">
        <f t="shared" si="12"/>
        <v>88.075775301550266</v>
      </c>
      <c r="BD27" s="48">
        <f t="shared" si="12"/>
        <v>76.127383922359797</v>
      </c>
      <c r="BE27" s="48">
        <f t="shared" si="12"/>
        <v>78.937238122029584</v>
      </c>
      <c r="BF27" s="48">
        <f t="shared" si="12"/>
        <v>81.471823039720093</v>
      </c>
      <c r="BG27" s="48">
        <f t="shared" si="12"/>
        <v>86.333086665228137</v>
      </c>
      <c r="BH27" s="48">
        <f t="shared" si="12"/>
        <v>77.914696959951982</v>
      </c>
      <c r="BI27" s="48">
        <f t="shared" si="12"/>
        <v>76.428101317934861</v>
      </c>
      <c r="BJ27" s="48">
        <f t="shared" si="12"/>
        <v>77.408678227571869</v>
      </c>
      <c r="BK27" s="48">
        <f t="shared" si="12"/>
        <v>76.136403085489732</v>
      </c>
      <c r="BL27" s="48">
        <f t="shared" si="12"/>
        <v>76.05280721801148</v>
      </c>
      <c r="BM27" s="48">
        <f t="shared" si="12"/>
        <v>69.885665471561552</v>
      </c>
      <c r="BN27" s="48">
        <f t="shared" si="12"/>
        <v>72.606373661176605</v>
      </c>
      <c r="BO27" s="48">
        <f t="shared" ref="BO27:BR27" si="13">100*BO16/BO6</f>
        <v>69.468243136990608</v>
      </c>
      <c r="BP27" s="48">
        <f t="shared" si="13"/>
        <v>67.761453124505834</v>
      </c>
      <c r="BQ27" s="48">
        <f t="shared" si="13"/>
        <v>67.767505253474894</v>
      </c>
      <c r="BR27" s="48">
        <f t="shared" si="13"/>
        <v>77.372640125930289</v>
      </c>
    </row>
    <row r="28" spans="1:72" ht="26" x14ac:dyDescent="0.3">
      <c r="A28" s="50" t="s">
        <v>116</v>
      </c>
      <c r="B28" s="48">
        <f>100*B16/B7</f>
        <v>0</v>
      </c>
      <c r="C28" s="48">
        <f t="shared" ref="C28:BN28" si="14">100*C16/C7</f>
        <v>0</v>
      </c>
      <c r="D28" s="48">
        <f t="shared" si="14"/>
        <v>0</v>
      </c>
      <c r="E28" s="48">
        <f t="shared" si="14"/>
        <v>0</v>
      </c>
      <c r="F28" s="48">
        <f t="shared" si="14"/>
        <v>0</v>
      </c>
      <c r="G28" s="48">
        <f t="shared" si="14"/>
        <v>0</v>
      </c>
      <c r="H28" s="48">
        <f t="shared" si="14"/>
        <v>0</v>
      </c>
      <c r="I28" s="48">
        <f t="shared" si="14"/>
        <v>0</v>
      </c>
      <c r="J28" s="48">
        <f t="shared" si="14"/>
        <v>0</v>
      </c>
      <c r="K28" s="48">
        <f t="shared" si="14"/>
        <v>0</v>
      </c>
      <c r="L28" s="48">
        <f t="shared" si="14"/>
        <v>0</v>
      </c>
      <c r="M28" s="48">
        <f t="shared" si="14"/>
        <v>0</v>
      </c>
      <c r="N28" s="48">
        <f t="shared" si="14"/>
        <v>0</v>
      </c>
      <c r="O28" s="48">
        <f t="shared" si="14"/>
        <v>0</v>
      </c>
      <c r="P28" s="48">
        <f t="shared" si="14"/>
        <v>38.067455166687346</v>
      </c>
      <c r="Q28" s="48">
        <f t="shared" si="14"/>
        <v>48.404370399145265</v>
      </c>
      <c r="R28" s="48">
        <f t="shared" si="14"/>
        <v>0</v>
      </c>
      <c r="S28" s="48">
        <f t="shared" si="14"/>
        <v>0</v>
      </c>
      <c r="T28" s="48">
        <f t="shared" si="14"/>
        <v>0</v>
      </c>
      <c r="U28" s="48">
        <f t="shared" si="14"/>
        <v>9.8255896084941394</v>
      </c>
      <c r="V28" s="48">
        <f t="shared" si="14"/>
        <v>11.092920393334539</v>
      </c>
      <c r="W28" s="48">
        <f t="shared" si="14"/>
        <v>63.881022447461667</v>
      </c>
      <c r="X28" s="48">
        <f t="shared" si="14"/>
        <v>57.447248294934376</v>
      </c>
      <c r="Y28" s="48">
        <f t="shared" si="14"/>
        <v>50.581063284120056</v>
      </c>
      <c r="Z28" s="48">
        <f t="shared" si="14"/>
        <v>51.22672600575504</v>
      </c>
      <c r="AA28" s="48">
        <f t="shared" si="14"/>
        <v>51.809316763694511</v>
      </c>
      <c r="AB28" s="48">
        <f t="shared" si="14"/>
        <v>59.33029780762719</v>
      </c>
      <c r="AC28" s="48">
        <f t="shared" si="14"/>
        <v>59.160381880587465</v>
      </c>
      <c r="AD28" s="48">
        <f t="shared" si="14"/>
        <v>60.560440965271127</v>
      </c>
      <c r="AE28" s="48">
        <f t="shared" si="14"/>
        <v>60.687373053373371</v>
      </c>
      <c r="AF28" s="48">
        <f t="shared" si="14"/>
        <v>60.034486787135464</v>
      </c>
      <c r="AG28" s="48">
        <f t="shared" si="14"/>
        <v>63.569186338523352</v>
      </c>
      <c r="AH28" s="48">
        <f t="shared" si="14"/>
        <v>65.289665985061475</v>
      </c>
      <c r="AI28" s="48">
        <f t="shared" si="14"/>
        <v>55.396647726057481</v>
      </c>
      <c r="AJ28" s="48">
        <f t="shared" si="14"/>
        <v>58.388562855240089</v>
      </c>
      <c r="AK28" s="48">
        <f t="shared" si="14"/>
        <v>58.055262876955851</v>
      </c>
      <c r="AL28" s="48">
        <f t="shared" si="14"/>
        <v>52.791537916034393</v>
      </c>
      <c r="AM28" s="48">
        <f t="shared" si="14"/>
        <v>57.806714947741021</v>
      </c>
      <c r="AN28" s="48">
        <f t="shared" si="14"/>
        <v>57.079711891562333</v>
      </c>
      <c r="AO28" s="48">
        <f t="shared" si="14"/>
        <v>59.4214842963815</v>
      </c>
      <c r="AP28" s="48">
        <f t="shared" si="14"/>
        <v>58.961877751038521</v>
      </c>
      <c r="AQ28" s="48">
        <f t="shared" si="14"/>
        <v>55.520619299785864</v>
      </c>
      <c r="AR28" s="48">
        <f t="shared" si="14"/>
        <v>59.085443877496104</v>
      </c>
      <c r="AS28" s="48">
        <f t="shared" si="14"/>
        <v>50.428245192307692</v>
      </c>
      <c r="AT28" s="48">
        <f t="shared" si="14"/>
        <v>57.501160659743434</v>
      </c>
      <c r="AU28" s="48">
        <f t="shared" si="14"/>
        <v>58.474058060531192</v>
      </c>
      <c r="AV28" s="48">
        <f t="shared" si="14"/>
        <v>58.530616054760422</v>
      </c>
      <c r="AW28" s="48">
        <f t="shared" si="14"/>
        <v>41.219862585883824</v>
      </c>
      <c r="AX28" s="48">
        <f t="shared" si="14"/>
        <v>64.693562499999999</v>
      </c>
      <c r="AY28" s="48">
        <f t="shared" si="14"/>
        <v>66.063312499999995</v>
      </c>
      <c r="AZ28" s="48">
        <f t="shared" si="14"/>
        <v>0</v>
      </c>
      <c r="BA28" s="48">
        <f t="shared" si="14"/>
        <v>73.879260651629068</v>
      </c>
      <c r="BB28" s="48">
        <f t="shared" si="14"/>
        <v>76.950189155107182</v>
      </c>
      <c r="BC28" s="48">
        <f t="shared" si="14"/>
        <v>89.588347055098168</v>
      </c>
      <c r="BD28" s="48">
        <f t="shared" si="14"/>
        <v>77.336463022508042</v>
      </c>
      <c r="BE28" s="48">
        <f t="shared" si="14"/>
        <v>80.251636125654457</v>
      </c>
      <c r="BF28" s="48">
        <f t="shared" si="14"/>
        <v>83.137891927951969</v>
      </c>
      <c r="BG28" s="48">
        <f t="shared" si="14"/>
        <v>88.42861016949152</v>
      </c>
      <c r="BH28" s="48">
        <f t="shared" si="14"/>
        <v>80.537465373961226</v>
      </c>
      <c r="BI28" s="48">
        <f t="shared" si="14"/>
        <v>78.712203626220358</v>
      </c>
      <c r="BJ28" s="48">
        <f t="shared" si="14"/>
        <v>79.381210415200556</v>
      </c>
      <c r="BK28" s="48">
        <f t="shared" si="14"/>
        <v>78.215763195435088</v>
      </c>
      <c r="BL28" s="48">
        <f t="shared" si="14"/>
        <v>79.373668854850479</v>
      </c>
      <c r="BM28" s="48">
        <f t="shared" si="14"/>
        <v>74.583907185628746</v>
      </c>
      <c r="BN28" s="48">
        <f t="shared" si="14"/>
        <v>79.771208622016943</v>
      </c>
      <c r="BO28" s="48">
        <f t="shared" ref="BO28:BR28" si="15">100*BO16/BO7</f>
        <v>77.793946540880498</v>
      </c>
      <c r="BP28" s="48">
        <f t="shared" si="15"/>
        <v>75.560658307210034</v>
      </c>
      <c r="BQ28" s="48">
        <f t="shared" si="15"/>
        <v>76.719506369426753</v>
      </c>
      <c r="BR28" s="48">
        <f t="shared" si="15"/>
        <v>89.433902439024394</v>
      </c>
    </row>
    <row r="29" spans="1:72" ht="26" x14ac:dyDescent="0.3">
      <c r="A29" s="51" t="s">
        <v>117</v>
      </c>
      <c r="B29" s="48">
        <f>100*B18/B10</f>
        <v>0</v>
      </c>
      <c r="C29" s="48">
        <f t="shared" ref="C29:BN29" si="16">100*C18/C10</f>
        <v>0</v>
      </c>
      <c r="D29" s="48">
        <f t="shared" si="16"/>
        <v>0</v>
      </c>
      <c r="E29" s="48">
        <f t="shared" si="16"/>
        <v>0</v>
      </c>
      <c r="F29" s="48" t="e">
        <f t="shared" si="16"/>
        <v>#DIV/0!</v>
      </c>
      <c r="G29" s="48" t="e">
        <f t="shared" si="16"/>
        <v>#DIV/0!</v>
      </c>
      <c r="H29" s="48">
        <f t="shared" si="16"/>
        <v>33.801107080736351</v>
      </c>
      <c r="I29" s="48">
        <f t="shared" si="16"/>
        <v>51.929556605424658</v>
      </c>
      <c r="J29" s="48">
        <f t="shared" si="16"/>
        <v>44.283030098766851</v>
      </c>
      <c r="K29" s="48">
        <f t="shared" si="16"/>
        <v>36.737921056469332</v>
      </c>
      <c r="L29" s="48">
        <f t="shared" si="16"/>
        <v>34.214786657981236</v>
      </c>
      <c r="M29" s="48">
        <f t="shared" si="16"/>
        <v>41.754799605945045</v>
      </c>
      <c r="N29" s="48">
        <f t="shared" si="16"/>
        <v>35.871714823668256</v>
      </c>
      <c r="O29" s="48">
        <f t="shared" si="16"/>
        <v>42.639556926803522</v>
      </c>
      <c r="P29" s="48">
        <f t="shared" si="16"/>
        <v>51.708771124917753</v>
      </c>
      <c r="Q29" s="48">
        <f t="shared" si="16"/>
        <v>42.726983232681121</v>
      </c>
      <c r="R29" s="48">
        <f t="shared" si="16"/>
        <v>41.363655928106546</v>
      </c>
      <c r="S29" s="48">
        <f t="shared" si="16"/>
        <v>39.185705654762074</v>
      </c>
      <c r="T29" s="48">
        <f t="shared" si="16"/>
        <v>37.079090145208447</v>
      </c>
      <c r="U29" s="48">
        <f t="shared" si="16"/>
        <v>35.882261401102603</v>
      </c>
      <c r="V29" s="48">
        <f t="shared" si="16"/>
        <v>36.452155692585293</v>
      </c>
      <c r="W29" s="48">
        <f t="shared" si="16"/>
        <v>37.363295349989386</v>
      </c>
      <c r="X29" s="48">
        <f t="shared" si="16"/>
        <v>37.061566281473269</v>
      </c>
      <c r="Y29" s="48">
        <f t="shared" si="16"/>
        <v>41.275461072393213</v>
      </c>
      <c r="Z29" s="48">
        <f t="shared" si="16"/>
        <v>41.582775803015622</v>
      </c>
      <c r="AA29" s="48">
        <f t="shared" si="16"/>
        <v>42.231669497277601</v>
      </c>
      <c r="AB29" s="48">
        <f t="shared" si="16"/>
        <v>40.538438707599035</v>
      </c>
      <c r="AC29" s="48">
        <f t="shared" si="16"/>
        <v>39.351457735402377</v>
      </c>
      <c r="AD29" s="48">
        <f t="shared" si="16"/>
        <v>40.53534758977441</v>
      </c>
      <c r="AE29" s="48">
        <f t="shared" si="16"/>
        <v>36.89090684600761</v>
      </c>
      <c r="AF29" s="48">
        <f t="shared" si="16"/>
        <v>34.587515460879622</v>
      </c>
      <c r="AG29" s="48">
        <f t="shared" si="16"/>
        <v>35.345037187784804</v>
      </c>
      <c r="AH29" s="48">
        <f t="shared" si="16"/>
        <v>34.27002365183921</v>
      </c>
      <c r="AI29" s="48">
        <f t="shared" si="16"/>
        <v>32.834566048289275</v>
      </c>
      <c r="AJ29" s="48">
        <f t="shared" si="16"/>
        <v>32.316131666590756</v>
      </c>
      <c r="AK29" s="48">
        <f t="shared" si="16"/>
        <v>32.218977611797463</v>
      </c>
      <c r="AL29" s="48">
        <f t="shared" si="16"/>
        <v>30.520979251879222</v>
      </c>
      <c r="AM29" s="48">
        <f t="shared" si="16"/>
        <v>29.501303226791801</v>
      </c>
      <c r="AN29" s="48">
        <f t="shared" si="16"/>
        <v>28.481010165068131</v>
      </c>
      <c r="AO29" s="48">
        <f t="shared" si="16"/>
        <v>28.832491922963843</v>
      </c>
      <c r="AP29" s="48">
        <f t="shared" si="16"/>
        <v>26.958557113057267</v>
      </c>
      <c r="AQ29" s="48">
        <f t="shared" si="16"/>
        <v>27.509047201888361</v>
      </c>
      <c r="AR29" s="48">
        <f t="shared" si="16"/>
        <v>26.276881829582425</v>
      </c>
      <c r="AS29" s="48">
        <f t="shared" si="16"/>
        <v>25.035876142677559</v>
      </c>
      <c r="AT29" s="48">
        <f t="shared" si="16"/>
        <v>24.555448807452382</v>
      </c>
      <c r="AU29" s="48">
        <f t="shared" si="16"/>
        <v>23.829648781394944</v>
      </c>
      <c r="AV29" s="48">
        <f t="shared" si="16"/>
        <v>25.071722683190536</v>
      </c>
      <c r="AW29" s="48">
        <f t="shared" si="16"/>
        <v>17.996529876208488</v>
      </c>
      <c r="AX29" s="48">
        <f t="shared" si="16"/>
        <v>25.960354611335173</v>
      </c>
      <c r="AY29" s="48">
        <f t="shared" si="16"/>
        <v>24.772016480665165</v>
      </c>
      <c r="AZ29" s="48" t="e">
        <f t="shared" si="16"/>
        <v>#DIV/0!</v>
      </c>
      <c r="BA29" s="48">
        <f t="shared" si="16"/>
        <v>25.753914603242528</v>
      </c>
      <c r="BB29" s="48">
        <f t="shared" si="16"/>
        <v>21.756743723431899</v>
      </c>
      <c r="BC29" s="48">
        <f t="shared" si="16"/>
        <v>22.277549581840038</v>
      </c>
      <c r="BD29" s="48">
        <f t="shared" si="16"/>
        <v>21.037729991077804</v>
      </c>
      <c r="BE29" s="48">
        <f t="shared" si="16"/>
        <v>21.006074141517864</v>
      </c>
      <c r="BF29" s="48">
        <f t="shared" si="16"/>
        <v>20.283598442095172</v>
      </c>
      <c r="BG29" s="48">
        <f t="shared" si="16"/>
        <v>18.165583466143453</v>
      </c>
      <c r="BH29" s="48">
        <f t="shared" si="16"/>
        <v>18.780249174488638</v>
      </c>
      <c r="BI29" s="48">
        <f t="shared" si="16"/>
        <v>17.670232895506523</v>
      </c>
      <c r="BJ29" s="48">
        <f t="shared" si="16"/>
        <v>17.520308243646099</v>
      </c>
      <c r="BK29" s="48">
        <f t="shared" si="16"/>
        <v>17.641222283048808</v>
      </c>
      <c r="BL29" s="48">
        <f t="shared" si="16"/>
        <v>16.630613630471814</v>
      </c>
      <c r="BM29" s="48">
        <f t="shared" si="16"/>
        <v>15.076841612620608</v>
      </c>
      <c r="BN29" s="48">
        <f t="shared" si="16"/>
        <v>14.470418209747228</v>
      </c>
      <c r="BO29" s="48">
        <f t="shared" ref="BO29:BR29" si="17">100*BO18/BO10</f>
        <v>14.642446712459122</v>
      </c>
      <c r="BP29" s="48">
        <f t="shared" si="17"/>
        <v>14.020613750300113</v>
      </c>
      <c r="BQ29" s="48">
        <f t="shared" si="17"/>
        <v>14.836720795155767</v>
      </c>
      <c r="BR29" s="48">
        <f t="shared" si="17"/>
        <v>13.952299513039645</v>
      </c>
    </row>
    <row r="30" spans="1:72" ht="39" x14ac:dyDescent="0.3">
      <c r="A30" s="52" t="s">
        <v>118</v>
      </c>
      <c r="B30" s="48" t="e">
        <f>B17/B9</f>
        <v>#DIV/0!</v>
      </c>
      <c r="C30" s="48" t="e">
        <f t="shared" ref="C30:BN30" si="18">C17/C9</f>
        <v>#DIV/0!</v>
      </c>
      <c r="D30" s="48" t="e">
        <f t="shared" si="18"/>
        <v>#DIV/0!</v>
      </c>
      <c r="E30" s="48" t="e">
        <f t="shared" si="18"/>
        <v>#DIV/0!</v>
      </c>
      <c r="F30" s="48" t="e">
        <f t="shared" si="18"/>
        <v>#DIV/0!</v>
      </c>
      <c r="G30" s="48" t="e">
        <f t="shared" si="18"/>
        <v>#DIV/0!</v>
      </c>
      <c r="H30" s="48" t="e">
        <f t="shared" si="18"/>
        <v>#DIV/0!</v>
      </c>
      <c r="I30" s="48" t="e">
        <f t="shared" si="18"/>
        <v>#DIV/0!</v>
      </c>
      <c r="J30" s="48" t="e">
        <f t="shared" si="18"/>
        <v>#DIV/0!</v>
      </c>
      <c r="K30" s="48" t="e">
        <f t="shared" si="18"/>
        <v>#DIV/0!</v>
      </c>
      <c r="L30" s="48" t="e">
        <f t="shared" si="18"/>
        <v>#DIV/0!</v>
      </c>
      <c r="M30" s="48" t="e">
        <f t="shared" si="18"/>
        <v>#DIV/0!</v>
      </c>
      <c r="N30" s="48" t="e">
        <f t="shared" si="18"/>
        <v>#DIV/0!</v>
      </c>
      <c r="O30" s="48" t="e">
        <f t="shared" si="18"/>
        <v>#DIV/0!</v>
      </c>
      <c r="P30" s="48" t="e">
        <f t="shared" si="18"/>
        <v>#DIV/0!</v>
      </c>
      <c r="Q30" s="48" t="e">
        <f t="shared" si="18"/>
        <v>#DIV/0!</v>
      </c>
      <c r="R30" s="48" t="e">
        <f t="shared" si="18"/>
        <v>#DIV/0!</v>
      </c>
      <c r="S30" s="48" t="e">
        <f t="shared" si="18"/>
        <v>#DIV/0!</v>
      </c>
      <c r="T30" s="48" t="e">
        <f t="shared" si="18"/>
        <v>#DIV/0!</v>
      </c>
      <c r="U30" s="48" t="e">
        <f t="shared" si="18"/>
        <v>#DIV/0!</v>
      </c>
      <c r="V30" s="48" t="e">
        <f t="shared" si="18"/>
        <v>#DIV/0!</v>
      </c>
      <c r="W30" s="48" t="e">
        <f t="shared" si="18"/>
        <v>#DIV/0!</v>
      </c>
      <c r="X30" s="48" t="e">
        <f t="shared" si="18"/>
        <v>#DIV/0!</v>
      </c>
      <c r="Y30" s="48" t="e">
        <f t="shared" si="18"/>
        <v>#DIV/0!</v>
      </c>
      <c r="Z30" s="48" t="e">
        <f t="shared" si="18"/>
        <v>#DIV/0!</v>
      </c>
      <c r="AA30" s="48" t="e">
        <f t="shared" si="18"/>
        <v>#DIV/0!</v>
      </c>
      <c r="AB30" s="48" t="e">
        <f t="shared" si="18"/>
        <v>#DIV/0!</v>
      </c>
      <c r="AC30" s="48" t="e">
        <f t="shared" si="18"/>
        <v>#DIV/0!</v>
      </c>
      <c r="AD30" s="48" t="e">
        <f t="shared" si="18"/>
        <v>#DIV/0!</v>
      </c>
      <c r="AE30" s="48" t="e">
        <f t="shared" si="18"/>
        <v>#DIV/0!</v>
      </c>
      <c r="AF30" s="48" t="e">
        <f t="shared" si="18"/>
        <v>#DIV/0!</v>
      </c>
      <c r="AG30" s="48" t="e">
        <f t="shared" si="18"/>
        <v>#DIV/0!</v>
      </c>
      <c r="AH30" s="48" t="e">
        <f t="shared" si="18"/>
        <v>#DIV/0!</v>
      </c>
      <c r="AI30" s="48" t="e">
        <f t="shared" si="18"/>
        <v>#DIV/0!</v>
      </c>
      <c r="AJ30" s="48" t="e">
        <f t="shared" si="18"/>
        <v>#DIV/0!</v>
      </c>
      <c r="AK30" s="48" t="e">
        <f t="shared" si="18"/>
        <v>#DIV/0!</v>
      </c>
      <c r="AL30" s="48" t="e">
        <f t="shared" si="18"/>
        <v>#DIV/0!</v>
      </c>
      <c r="AM30" s="48" t="e">
        <f t="shared" si="18"/>
        <v>#DIV/0!</v>
      </c>
      <c r="AN30" s="48" t="e">
        <f t="shared" si="18"/>
        <v>#DIV/0!</v>
      </c>
      <c r="AO30" s="48" t="e">
        <f t="shared" si="18"/>
        <v>#DIV/0!</v>
      </c>
      <c r="AP30" s="48" t="e">
        <f t="shared" si="18"/>
        <v>#DIV/0!</v>
      </c>
      <c r="AQ30" s="48" t="e">
        <f t="shared" si="18"/>
        <v>#DIV/0!</v>
      </c>
      <c r="AR30" s="48">
        <f t="shared" si="18"/>
        <v>0</v>
      </c>
      <c r="AS30" s="48" t="e">
        <f t="shared" si="18"/>
        <v>#DIV/0!</v>
      </c>
      <c r="AT30" s="48" t="e">
        <f t="shared" si="18"/>
        <v>#DIV/0!</v>
      </c>
      <c r="AU30" s="48" t="e">
        <f t="shared" si="18"/>
        <v>#DIV/0!</v>
      </c>
      <c r="AV30" s="48" t="e">
        <f t="shared" si="18"/>
        <v>#DIV/0!</v>
      </c>
      <c r="AW30" s="48" t="e">
        <f t="shared" si="18"/>
        <v>#DIV/0!</v>
      </c>
      <c r="AX30" s="48">
        <f t="shared" si="18"/>
        <v>0</v>
      </c>
      <c r="AY30" s="48">
        <f t="shared" si="18"/>
        <v>0</v>
      </c>
      <c r="AZ30" s="48" t="e">
        <f t="shared" si="18"/>
        <v>#DIV/0!</v>
      </c>
      <c r="BA30" s="48">
        <f t="shared" si="18"/>
        <v>4338.7432517263023</v>
      </c>
      <c r="BB30" s="48">
        <f t="shared" si="18"/>
        <v>5412.6161081716637</v>
      </c>
      <c r="BC30" s="48">
        <f t="shared" si="18"/>
        <v>3984.8406762295081</v>
      </c>
      <c r="BD30" s="48">
        <f t="shared" si="18"/>
        <v>3468.5417314670813</v>
      </c>
      <c r="BE30" s="48">
        <f t="shared" si="18"/>
        <v>3597.3231418028467</v>
      </c>
      <c r="BF30" s="48">
        <f t="shared" si="18"/>
        <v>3977.5377562028048</v>
      </c>
      <c r="BG30" s="48">
        <f t="shared" si="18"/>
        <v>3741.8279316440776</v>
      </c>
      <c r="BH30" s="48">
        <f t="shared" si="18"/>
        <v>3992.4123774509803</v>
      </c>
      <c r="BI30" s="48">
        <f t="shared" si="18"/>
        <v>3922.8553905745644</v>
      </c>
      <c r="BJ30" s="48">
        <f t="shared" si="18"/>
        <v>4151.6272425249172</v>
      </c>
      <c r="BK30" s="48">
        <f t="shared" si="18"/>
        <v>4283.0109664153533</v>
      </c>
      <c r="BL30" s="48">
        <f t="shared" si="18"/>
        <v>3998.2255172413793</v>
      </c>
      <c r="BM30" s="48">
        <f t="shared" si="18"/>
        <v>4308.6593673965936</v>
      </c>
      <c r="BN30" s="48">
        <f t="shared" si="18"/>
        <v>4397.4172077922076</v>
      </c>
      <c r="BO30" s="48">
        <f t="shared" ref="BO30:BR30" si="19">BO17/BO9</f>
        <v>4803.7722616233259</v>
      </c>
      <c r="BP30" s="48">
        <f t="shared" si="19"/>
        <v>4407.7447346251056</v>
      </c>
      <c r="BQ30" s="48">
        <f t="shared" si="19"/>
        <v>7814.0991217063993</v>
      </c>
      <c r="BR30" s="48">
        <f t="shared" si="19"/>
        <v>7605.606099110546</v>
      </c>
    </row>
    <row r="31" spans="1:72" ht="39" x14ac:dyDescent="0.3">
      <c r="A31" s="50" t="s">
        <v>106</v>
      </c>
      <c r="B31" s="48" t="e">
        <f>B17/B6</f>
        <v>#DIV/0!</v>
      </c>
      <c r="C31" s="48" t="e">
        <f t="shared" ref="C31:BN31" si="20">C17/C6</f>
        <v>#DIV/0!</v>
      </c>
      <c r="D31" s="48" t="e">
        <f t="shared" si="20"/>
        <v>#DIV/0!</v>
      </c>
      <c r="E31" s="48" t="e">
        <f t="shared" si="20"/>
        <v>#DIV/0!</v>
      </c>
      <c r="F31" s="48" t="e">
        <f t="shared" si="20"/>
        <v>#DIV/0!</v>
      </c>
      <c r="G31" s="48" t="e">
        <f t="shared" si="20"/>
        <v>#DIV/0!</v>
      </c>
      <c r="H31" s="48" t="e">
        <f t="shared" si="20"/>
        <v>#DIV/0!</v>
      </c>
      <c r="I31" s="48" t="e">
        <f t="shared" si="20"/>
        <v>#DIV/0!</v>
      </c>
      <c r="J31" s="48" t="e">
        <f t="shared" si="20"/>
        <v>#DIV/0!</v>
      </c>
      <c r="K31" s="48" t="e">
        <f t="shared" si="20"/>
        <v>#DIV/0!</v>
      </c>
      <c r="L31" s="48" t="e">
        <f t="shared" si="20"/>
        <v>#DIV/0!</v>
      </c>
      <c r="M31" s="48" t="e">
        <f t="shared" si="20"/>
        <v>#DIV/0!</v>
      </c>
      <c r="N31" s="48" t="e">
        <f t="shared" si="20"/>
        <v>#DIV/0!</v>
      </c>
      <c r="O31" s="48" t="e">
        <f t="shared" si="20"/>
        <v>#DIV/0!</v>
      </c>
      <c r="P31" s="48" t="e">
        <f t="shared" si="20"/>
        <v>#DIV/0!</v>
      </c>
      <c r="Q31" s="48" t="e">
        <f t="shared" si="20"/>
        <v>#DIV/0!</v>
      </c>
      <c r="R31" s="48" t="e">
        <f t="shared" si="20"/>
        <v>#DIV/0!</v>
      </c>
      <c r="S31" s="48" t="e">
        <f t="shared" si="20"/>
        <v>#DIV/0!</v>
      </c>
      <c r="T31" s="48" t="e">
        <f t="shared" si="20"/>
        <v>#DIV/0!</v>
      </c>
      <c r="U31" s="48" t="e">
        <f t="shared" si="20"/>
        <v>#DIV/0!</v>
      </c>
      <c r="V31" s="48" t="e">
        <f t="shared" si="20"/>
        <v>#DIV/0!</v>
      </c>
      <c r="W31" s="48" t="e">
        <f t="shared" si="20"/>
        <v>#DIV/0!</v>
      </c>
      <c r="X31" s="48" t="e">
        <f t="shared" si="20"/>
        <v>#DIV/0!</v>
      </c>
      <c r="Y31" s="48" t="e">
        <f t="shared" si="20"/>
        <v>#DIV/0!</v>
      </c>
      <c r="Z31" s="48" t="e">
        <f t="shared" si="20"/>
        <v>#DIV/0!</v>
      </c>
      <c r="AA31" s="48" t="e">
        <f t="shared" si="20"/>
        <v>#DIV/0!</v>
      </c>
      <c r="AB31" s="48" t="e">
        <f t="shared" si="20"/>
        <v>#DIV/0!</v>
      </c>
      <c r="AC31" s="48" t="e">
        <f t="shared" si="20"/>
        <v>#DIV/0!</v>
      </c>
      <c r="AD31" s="48" t="e">
        <f t="shared" si="20"/>
        <v>#DIV/0!</v>
      </c>
      <c r="AE31" s="48" t="e">
        <f t="shared" si="20"/>
        <v>#DIV/0!</v>
      </c>
      <c r="AF31" s="48" t="e">
        <f t="shared" si="20"/>
        <v>#DIV/0!</v>
      </c>
      <c r="AG31" s="48" t="e">
        <f t="shared" si="20"/>
        <v>#DIV/0!</v>
      </c>
      <c r="AH31" s="48" t="e">
        <f t="shared" si="20"/>
        <v>#DIV/0!</v>
      </c>
      <c r="AI31" s="48" t="e">
        <f t="shared" si="20"/>
        <v>#DIV/0!</v>
      </c>
      <c r="AJ31" s="48" t="e">
        <f t="shared" si="20"/>
        <v>#DIV/0!</v>
      </c>
      <c r="AK31" s="48" t="e">
        <f t="shared" si="20"/>
        <v>#DIV/0!</v>
      </c>
      <c r="AL31" s="48" t="e">
        <f t="shared" si="20"/>
        <v>#DIV/0!</v>
      </c>
      <c r="AM31" s="48" t="e">
        <f t="shared" si="20"/>
        <v>#DIV/0!</v>
      </c>
      <c r="AN31" s="48" t="e">
        <f t="shared" si="20"/>
        <v>#DIV/0!</v>
      </c>
      <c r="AO31" s="48">
        <f t="shared" si="20"/>
        <v>0</v>
      </c>
      <c r="AP31" s="48">
        <f t="shared" si="20"/>
        <v>0</v>
      </c>
      <c r="AQ31" s="48">
        <f t="shared" si="20"/>
        <v>0</v>
      </c>
      <c r="AR31" s="48">
        <f t="shared" si="20"/>
        <v>0</v>
      </c>
      <c r="AS31" s="48">
        <f t="shared" si="20"/>
        <v>0</v>
      </c>
      <c r="AT31" s="48">
        <f t="shared" si="20"/>
        <v>0</v>
      </c>
      <c r="AU31" s="48">
        <f t="shared" si="20"/>
        <v>0</v>
      </c>
      <c r="AV31" s="48">
        <f t="shared" si="20"/>
        <v>0</v>
      </c>
      <c r="AW31" s="48">
        <f t="shared" si="20"/>
        <v>0</v>
      </c>
      <c r="AX31" s="48">
        <f t="shared" si="20"/>
        <v>0</v>
      </c>
      <c r="AY31" s="48">
        <f t="shared" si="20"/>
        <v>0</v>
      </c>
      <c r="AZ31" s="48">
        <f t="shared" si="20"/>
        <v>0</v>
      </c>
      <c r="BA31" s="48">
        <f t="shared" si="20"/>
        <v>4.1633418929916219</v>
      </c>
      <c r="BB31" s="48">
        <f t="shared" si="20"/>
        <v>5.6356293245711546</v>
      </c>
      <c r="BC31" s="48">
        <f t="shared" si="20"/>
        <v>4.8429902678322936</v>
      </c>
      <c r="BD31" s="48">
        <f t="shared" si="20"/>
        <v>4.2355065560040943</v>
      </c>
      <c r="BE31" s="48">
        <f t="shared" si="20"/>
        <v>4.3929014453700583</v>
      </c>
      <c r="BF31" s="48">
        <f t="shared" si="20"/>
        <v>4.8209300926876271</v>
      </c>
      <c r="BG31" s="48">
        <f t="shared" si="20"/>
        <v>4.2029875523066558</v>
      </c>
      <c r="BH31" s="48">
        <f t="shared" si="20"/>
        <v>4.3652566514449873</v>
      </c>
      <c r="BI31" s="48">
        <f t="shared" si="20"/>
        <v>4.1144857724788331</v>
      </c>
      <c r="BJ31" s="48">
        <f t="shared" si="20"/>
        <v>4.2877821316076616</v>
      </c>
      <c r="BK31" s="48">
        <f t="shared" si="20"/>
        <v>4.3386491609328681</v>
      </c>
      <c r="BL31" s="48">
        <f t="shared" si="20"/>
        <v>4.0516939054348242</v>
      </c>
      <c r="BM31" s="48">
        <f t="shared" si="20"/>
        <v>3.7259905906512483</v>
      </c>
      <c r="BN31" s="48">
        <f t="shared" si="20"/>
        <v>3.7960139743523267</v>
      </c>
      <c r="BO31" s="48">
        <f t="shared" ref="BO31:BR31" si="21">BO17/BO6</f>
        <v>4.2795433739946986</v>
      </c>
      <c r="BP31" s="48">
        <f t="shared" si="21"/>
        <v>3.6770832088778627</v>
      </c>
      <c r="BQ31" s="48">
        <f t="shared" si="21"/>
        <v>4.3798909358921341</v>
      </c>
      <c r="BR31" s="48">
        <f t="shared" si="21"/>
        <v>4.210063872482924</v>
      </c>
    </row>
    <row r="32" spans="1:72" ht="39" x14ac:dyDescent="0.3">
      <c r="A32" s="51" t="s">
        <v>119</v>
      </c>
      <c r="B32" s="48" t="e">
        <f>B18/B6</f>
        <v>#DIV/0!</v>
      </c>
      <c r="C32" s="48" t="e">
        <f t="shared" ref="C32:BN32" si="22">C18/C6</f>
        <v>#DIV/0!</v>
      </c>
      <c r="D32" s="48" t="e">
        <f t="shared" si="22"/>
        <v>#DIV/0!</v>
      </c>
      <c r="E32" s="48" t="e">
        <f t="shared" si="22"/>
        <v>#DIV/0!</v>
      </c>
      <c r="F32" s="48" t="e">
        <f t="shared" si="22"/>
        <v>#DIV/0!</v>
      </c>
      <c r="G32" s="48" t="e">
        <f t="shared" si="22"/>
        <v>#DIV/0!</v>
      </c>
      <c r="H32" s="48" t="e">
        <f t="shared" si="22"/>
        <v>#DIV/0!</v>
      </c>
      <c r="I32" s="48" t="e">
        <f t="shared" si="22"/>
        <v>#DIV/0!</v>
      </c>
      <c r="J32" s="48" t="e">
        <f t="shared" si="22"/>
        <v>#DIV/0!</v>
      </c>
      <c r="K32" s="48" t="e">
        <f t="shared" si="22"/>
        <v>#DIV/0!</v>
      </c>
      <c r="L32" s="48" t="e">
        <f t="shared" si="22"/>
        <v>#DIV/0!</v>
      </c>
      <c r="M32" s="48" t="e">
        <f t="shared" si="22"/>
        <v>#DIV/0!</v>
      </c>
      <c r="N32" s="48" t="e">
        <f t="shared" si="22"/>
        <v>#DIV/0!</v>
      </c>
      <c r="O32" s="48" t="e">
        <f t="shared" si="22"/>
        <v>#DIV/0!</v>
      </c>
      <c r="P32" s="48" t="e">
        <f t="shared" si="22"/>
        <v>#DIV/0!</v>
      </c>
      <c r="Q32" s="48" t="e">
        <f t="shared" si="22"/>
        <v>#DIV/0!</v>
      </c>
      <c r="R32" s="48" t="e">
        <f t="shared" si="22"/>
        <v>#DIV/0!</v>
      </c>
      <c r="S32" s="48" t="e">
        <f t="shared" si="22"/>
        <v>#DIV/0!</v>
      </c>
      <c r="T32" s="48" t="e">
        <f t="shared" si="22"/>
        <v>#DIV/0!</v>
      </c>
      <c r="U32" s="48" t="e">
        <f t="shared" si="22"/>
        <v>#DIV/0!</v>
      </c>
      <c r="V32" s="48" t="e">
        <f t="shared" si="22"/>
        <v>#DIV/0!</v>
      </c>
      <c r="W32" s="48" t="e">
        <f t="shared" si="22"/>
        <v>#DIV/0!</v>
      </c>
      <c r="X32" s="48" t="e">
        <f t="shared" si="22"/>
        <v>#DIV/0!</v>
      </c>
      <c r="Y32" s="48" t="e">
        <f t="shared" si="22"/>
        <v>#DIV/0!</v>
      </c>
      <c r="Z32" s="48" t="e">
        <f t="shared" si="22"/>
        <v>#DIV/0!</v>
      </c>
      <c r="AA32" s="48" t="e">
        <f t="shared" si="22"/>
        <v>#DIV/0!</v>
      </c>
      <c r="AB32" s="48" t="e">
        <f t="shared" si="22"/>
        <v>#DIV/0!</v>
      </c>
      <c r="AC32" s="48" t="e">
        <f t="shared" si="22"/>
        <v>#DIV/0!</v>
      </c>
      <c r="AD32" s="48" t="e">
        <f t="shared" si="22"/>
        <v>#DIV/0!</v>
      </c>
      <c r="AE32" s="48" t="e">
        <f t="shared" si="22"/>
        <v>#DIV/0!</v>
      </c>
      <c r="AF32" s="48" t="e">
        <f t="shared" si="22"/>
        <v>#DIV/0!</v>
      </c>
      <c r="AG32" s="48" t="e">
        <f t="shared" si="22"/>
        <v>#DIV/0!</v>
      </c>
      <c r="AH32" s="48" t="e">
        <f t="shared" si="22"/>
        <v>#DIV/0!</v>
      </c>
      <c r="AI32" s="48" t="e">
        <f t="shared" si="22"/>
        <v>#DIV/0!</v>
      </c>
      <c r="AJ32" s="48" t="e">
        <f t="shared" si="22"/>
        <v>#DIV/0!</v>
      </c>
      <c r="AK32" s="48" t="e">
        <f t="shared" si="22"/>
        <v>#DIV/0!</v>
      </c>
      <c r="AL32" s="48" t="e">
        <f t="shared" si="22"/>
        <v>#DIV/0!</v>
      </c>
      <c r="AM32" s="48" t="e">
        <f t="shared" si="22"/>
        <v>#DIV/0!</v>
      </c>
      <c r="AN32" s="48" t="e">
        <f t="shared" si="22"/>
        <v>#DIV/0!</v>
      </c>
      <c r="AO32" s="48">
        <f t="shared" si="22"/>
        <v>4.037984108028442</v>
      </c>
      <c r="AP32" s="48">
        <f t="shared" si="22"/>
        <v>3.9580965140394961</v>
      </c>
      <c r="AQ32" s="48">
        <f t="shared" si="22"/>
        <v>3.8582507039815668</v>
      </c>
      <c r="AR32" s="48">
        <f t="shared" si="22"/>
        <v>4.1651853732205559</v>
      </c>
      <c r="AS32" s="48">
        <f t="shared" si="22"/>
        <v>3.8858175078907586</v>
      </c>
      <c r="AT32" s="48">
        <f t="shared" si="22"/>
        <v>4.3921904315322822</v>
      </c>
      <c r="AU32" s="48">
        <f t="shared" si="22"/>
        <v>4.5152986367443368</v>
      </c>
      <c r="AV32" s="48">
        <f t="shared" si="22"/>
        <v>5.0395474957397326</v>
      </c>
      <c r="AW32" s="48">
        <f t="shared" si="22"/>
        <v>3.5447623523153973</v>
      </c>
      <c r="AX32" s="48">
        <f t="shared" si="22"/>
        <v>5.2733846731244132</v>
      </c>
      <c r="AY32" s="48">
        <f t="shared" si="22"/>
        <v>5.3235843733239854</v>
      </c>
      <c r="AZ32" s="48">
        <f t="shared" si="22"/>
        <v>0</v>
      </c>
      <c r="BA32" s="48">
        <f t="shared" si="22"/>
        <v>6.6031649652764601</v>
      </c>
      <c r="BB32" s="48">
        <f t="shared" si="22"/>
        <v>5.7897885030679053</v>
      </c>
      <c r="BC32" s="48">
        <f t="shared" si="22"/>
        <v>6.1747114313589853</v>
      </c>
      <c r="BD32" s="48">
        <f t="shared" si="22"/>
        <v>6.06099017723019</v>
      </c>
      <c r="BE32" s="48">
        <f t="shared" si="22"/>
        <v>6.3957016768558619</v>
      </c>
      <c r="BF32" s="48">
        <f t="shared" si="22"/>
        <v>6.5605319895871874</v>
      </c>
      <c r="BG32" s="48">
        <f t="shared" si="22"/>
        <v>5.9249828898823278</v>
      </c>
      <c r="BH32" s="48">
        <f t="shared" si="22"/>
        <v>6.1249028546008057</v>
      </c>
      <c r="BI32" s="48">
        <f t="shared" si="22"/>
        <v>6.0734445335225642</v>
      </c>
      <c r="BJ32" s="48">
        <f t="shared" si="22"/>
        <v>6.2498301548850197</v>
      </c>
      <c r="BK32" s="48">
        <f t="shared" si="22"/>
        <v>6.313482701400412</v>
      </c>
      <c r="BL32" s="48">
        <f t="shared" si="22"/>
        <v>5.9884727070688006</v>
      </c>
      <c r="BM32" s="48">
        <f t="shared" si="22"/>
        <v>5.5443191828398612</v>
      </c>
      <c r="BN32" s="48">
        <f t="shared" si="22"/>
        <v>5.4533284379190938</v>
      </c>
      <c r="BO32" s="48">
        <f t="shared" ref="BO32:BR32" si="23">BO18/BO6</f>
        <v>5.2757187345554204</v>
      </c>
      <c r="BP32" s="48">
        <f t="shared" si="23"/>
        <v>5.1105530039743758</v>
      </c>
      <c r="BQ32" s="48">
        <f t="shared" si="23"/>
        <v>5.5747751625271817</v>
      </c>
      <c r="BR32" s="48">
        <f t="shared" si="23"/>
        <v>5.5075397101718391</v>
      </c>
    </row>
    <row r="34" spans="1:1" x14ac:dyDescent="0.3">
      <c r="A34" s="62" t="s">
        <v>121</v>
      </c>
    </row>
    <row r="35" spans="1:1" x14ac:dyDescent="0.3">
      <c r="A35" s="64" t="s">
        <v>120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workbookViewId="0">
      <pane xSplit="1" ySplit="1" topLeftCell="B54" activePane="bottomRight" state="frozen"/>
      <selection pane="topRight" activeCell="B1" sqref="B1"/>
      <selection pane="bottomLeft" activeCell="A5" sqref="A5"/>
      <selection pane="bottomRight" activeCell="K54" sqref="K54"/>
    </sheetView>
  </sheetViews>
  <sheetFormatPr defaultColWidth="8.8984375" defaultRowHeight="13" x14ac:dyDescent="0.3"/>
  <cols>
    <col min="1" max="1" width="17.19921875" style="4" customWidth="1"/>
    <col min="2" max="2" width="11.5" customWidth="1"/>
    <col min="3" max="3" width="11.5" style="3" customWidth="1"/>
    <col min="4" max="14" width="12.796875" style="3" customWidth="1"/>
    <col min="15" max="16384" width="8.8984375" style="1"/>
  </cols>
  <sheetData>
    <row r="1" spans="1:14" s="2" customFormat="1" ht="93" customHeight="1" x14ac:dyDescent="0.3">
      <c r="A1" s="26" t="s">
        <v>76</v>
      </c>
      <c r="B1" s="23" t="s">
        <v>77</v>
      </c>
      <c r="C1" s="10" t="s">
        <v>78</v>
      </c>
      <c r="D1" s="11" t="s">
        <v>79</v>
      </c>
      <c r="E1" s="11" t="s">
        <v>80</v>
      </c>
      <c r="F1" s="11" t="s">
        <v>81</v>
      </c>
      <c r="G1" s="11" t="s">
        <v>82</v>
      </c>
      <c r="H1" s="11" t="s">
        <v>83</v>
      </c>
      <c r="I1" s="11" t="s">
        <v>84</v>
      </c>
      <c r="J1" s="11" t="s">
        <v>85</v>
      </c>
      <c r="K1" s="11" t="s">
        <v>89</v>
      </c>
      <c r="L1" s="11" t="s">
        <v>87</v>
      </c>
      <c r="M1" s="11" t="s">
        <v>86</v>
      </c>
      <c r="N1" s="11" t="s">
        <v>88</v>
      </c>
    </row>
    <row r="2" spans="1:14" ht="30" customHeight="1" x14ac:dyDescent="0.3">
      <c r="A2" s="12" t="s">
        <v>0</v>
      </c>
      <c r="B2" s="16"/>
      <c r="C2" s="13">
        <v>1199195</v>
      </c>
      <c r="D2" s="8">
        <v>7498</v>
      </c>
      <c r="E2" s="8"/>
      <c r="F2" s="8">
        <v>822963</v>
      </c>
      <c r="G2" s="8">
        <v>822963</v>
      </c>
      <c r="H2" s="8"/>
      <c r="I2" s="8"/>
      <c r="J2" s="8"/>
      <c r="K2" s="8"/>
      <c r="L2" s="8"/>
      <c r="M2" s="8"/>
      <c r="N2" s="8"/>
    </row>
    <row r="3" spans="1:14" ht="30" customHeight="1" x14ac:dyDescent="0.3">
      <c r="A3" s="12" t="s">
        <v>1</v>
      </c>
      <c r="B3" s="16"/>
      <c r="C3" s="13">
        <v>1313062</v>
      </c>
      <c r="D3" s="8">
        <v>6156</v>
      </c>
      <c r="E3" s="8"/>
      <c r="F3" s="8">
        <v>1027700</v>
      </c>
      <c r="G3" s="8">
        <v>1027700</v>
      </c>
      <c r="H3" s="8"/>
      <c r="I3" s="8"/>
      <c r="J3" s="8"/>
      <c r="K3" s="8"/>
      <c r="L3" s="8"/>
      <c r="M3" s="8"/>
      <c r="N3" s="8"/>
    </row>
    <row r="4" spans="1:14" ht="30" customHeight="1" x14ac:dyDescent="0.3">
      <c r="A4" s="12" t="s">
        <v>2</v>
      </c>
      <c r="B4" s="16"/>
      <c r="C4" s="13">
        <v>1315475</v>
      </c>
      <c r="D4" s="8">
        <v>6102</v>
      </c>
      <c r="E4" s="8"/>
      <c r="F4" s="8">
        <v>1164415</v>
      </c>
      <c r="G4" s="8">
        <v>1164415</v>
      </c>
      <c r="H4" s="8"/>
      <c r="I4" s="8"/>
      <c r="J4" s="8"/>
      <c r="K4" s="8"/>
      <c r="L4" s="8"/>
      <c r="M4" s="8"/>
      <c r="N4" s="8"/>
    </row>
    <row r="5" spans="1:14" ht="30" customHeight="1" x14ac:dyDescent="0.3">
      <c r="A5" s="12" t="s">
        <v>3</v>
      </c>
      <c r="B5" s="16"/>
      <c r="C5" s="13">
        <v>1333115</v>
      </c>
      <c r="D5" s="8">
        <v>6108</v>
      </c>
      <c r="E5" s="8"/>
      <c r="F5" s="8">
        <v>1477301</v>
      </c>
      <c r="G5" s="8">
        <v>1477301</v>
      </c>
      <c r="H5" s="8"/>
      <c r="I5" s="8"/>
      <c r="J5" s="8"/>
      <c r="K5" s="8"/>
      <c r="L5" s="8"/>
      <c r="M5" s="8"/>
      <c r="N5" s="8"/>
    </row>
    <row r="6" spans="1:14" ht="30" customHeight="1" x14ac:dyDescent="0.3">
      <c r="A6" s="12" t="s">
        <v>4</v>
      </c>
      <c r="B6" s="16"/>
      <c r="C6" s="13">
        <v>1330082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0" customHeight="1" x14ac:dyDescent="0.3">
      <c r="A7" s="12" t="s">
        <v>5</v>
      </c>
      <c r="B7" s="16"/>
      <c r="C7" s="13">
        <v>1345306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30" customHeight="1" x14ac:dyDescent="0.3">
      <c r="A8" s="12" t="s">
        <v>6</v>
      </c>
      <c r="B8" s="16"/>
      <c r="C8" s="13">
        <v>1380502</v>
      </c>
      <c r="D8" s="8">
        <v>6729</v>
      </c>
      <c r="E8" s="8"/>
      <c r="F8" s="8">
        <v>3977849</v>
      </c>
      <c r="G8" s="8">
        <v>2223791</v>
      </c>
      <c r="H8" s="8"/>
      <c r="I8" s="8"/>
      <c r="J8" s="8"/>
      <c r="K8" s="8"/>
      <c r="L8" s="8"/>
      <c r="M8" s="8"/>
      <c r="N8" s="8">
        <v>1344557</v>
      </c>
    </row>
    <row r="9" spans="1:14" ht="30" customHeight="1" x14ac:dyDescent="0.3">
      <c r="A9" s="12" t="s">
        <v>7</v>
      </c>
      <c r="B9" s="16"/>
      <c r="C9" s="13">
        <v>1384627</v>
      </c>
      <c r="D9" s="8">
        <v>6740</v>
      </c>
      <c r="E9" s="8"/>
      <c r="F9" s="8">
        <v>4165387</v>
      </c>
      <c r="G9" s="8">
        <v>2368187</v>
      </c>
      <c r="H9" s="8"/>
      <c r="I9" s="8"/>
      <c r="J9" s="8"/>
      <c r="K9" s="8"/>
      <c r="L9" s="8"/>
      <c r="M9" s="8"/>
      <c r="N9" s="8">
        <v>2163067</v>
      </c>
    </row>
    <row r="10" spans="1:14" ht="30" customHeight="1" x14ac:dyDescent="0.3">
      <c r="A10" s="12" t="s">
        <v>8</v>
      </c>
      <c r="B10" s="16"/>
      <c r="C10" s="13">
        <v>1405807</v>
      </c>
      <c r="D10" s="8">
        <v>6749</v>
      </c>
      <c r="E10" s="8"/>
      <c r="F10" s="8">
        <v>4655307</v>
      </c>
      <c r="G10" s="8">
        <v>2734433</v>
      </c>
      <c r="H10" s="8"/>
      <c r="I10" s="8"/>
      <c r="J10" s="8"/>
      <c r="K10" s="8">
        <v>4150177</v>
      </c>
      <c r="L10" s="8"/>
      <c r="M10" s="8"/>
      <c r="N10" s="8">
        <v>2061511</v>
      </c>
    </row>
    <row r="11" spans="1:14" ht="30" customHeight="1" x14ac:dyDescent="0.3">
      <c r="A11" s="12" t="s">
        <v>9</v>
      </c>
      <c r="B11" s="16"/>
      <c r="C11" s="13">
        <v>1459930</v>
      </c>
      <c r="D11" s="8">
        <v>6733</v>
      </c>
      <c r="E11" s="8"/>
      <c r="F11" s="8">
        <v>4854812</v>
      </c>
      <c r="G11" s="8">
        <v>2957510</v>
      </c>
      <c r="H11" s="8"/>
      <c r="I11" s="8"/>
      <c r="J11" s="8"/>
      <c r="K11" s="8">
        <v>8101028</v>
      </c>
      <c r="L11" s="8"/>
      <c r="M11" s="8"/>
      <c r="N11" s="8">
        <v>1783557</v>
      </c>
    </row>
    <row r="12" spans="1:14" ht="30" customHeight="1" x14ac:dyDescent="0.3">
      <c r="A12" s="12" t="s">
        <v>10</v>
      </c>
      <c r="B12" s="16"/>
      <c r="C12" s="13">
        <v>1547787</v>
      </c>
      <c r="D12" s="8">
        <v>6726</v>
      </c>
      <c r="E12" s="8"/>
      <c r="F12" s="8">
        <v>5267059</v>
      </c>
      <c r="G12" s="8">
        <v>3237779</v>
      </c>
      <c r="H12" s="8"/>
      <c r="I12" s="8"/>
      <c r="J12" s="8"/>
      <c r="K12" s="8">
        <v>8831206</v>
      </c>
      <c r="L12" s="8"/>
      <c r="M12" s="8"/>
      <c r="N12" s="8">
        <v>1802113</v>
      </c>
    </row>
    <row r="13" spans="1:14" ht="30" customHeight="1" x14ac:dyDescent="0.3">
      <c r="A13" s="12" t="s">
        <v>11</v>
      </c>
      <c r="B13" s="16"/>
      <c r="C13" s="13">
        <v>1615476</v>
      </c>
      <c r="D13" s="8">
        <v>6686</v>
      </c>
      <c r="E13" s="8"/>
      <c r="F13" s="8">
        <v>5657079</v>
      </c>
      <c r="G13" s="8">
        <v>5573220</v>
      </c>
      <c r="H13" s="8"/>
      <c r="I13" s="8"/>
      <c r="J13" s="8"/>
      <c r="K13" s="8">
        <v>9392347</v>
      </c>
      <c r="L13" s="8"/>
      <c r="M13" s="8"/>
      <c r="N13" s="8">
        <v>2362102</v>
      </c>
    </row>
    <row r="14" spans="1:14" ht="30" customHeight="1" x14ac:dyDescent="0.3">
      <c r="A14" s="12" t="s">
        <v>12</v>
      </c>
      <c r="B14" s="16"/>
      <c r="C14" s="13">
        <v>1660197</v>
      </c>
      <c r="D14" s="8">
        <v>6661</v>
      </c>
      <c r="E14" s="8"/>
      <c r="F14" s="8">
        <v>6012729</v>
      </c>
      <c r="G14" s="8">
        <v>3724282</v>
      </c>
      <c r="H14" s="8"/>
      <c r="I14" s="8"/>
      <c r="J14" s="8"/>
      <c r="K14" s="8">
        <v>12738414</v>
      </c>
      <c r="L14" s="8"/>
      <c r="M14" s="8"/>
      <c r="N14" s="8">
        <v>2156869</v>
      </c>
    </row>
    <row r="15" spans="1:14" ht="30" customHeight="1" x14ac:dyDescent="0.3">
      <c r="A15" s="12" t="s">
        <v>13</v>
      </c>
      <c r="B15" s="16"/>
      <c r="C15" s="13">
        <v>1679376</v>
      </c>
      <c r="D15" s="8">
        <v>6792</v>
      </c>
      <c r="E15" s="8"/>
      <c r="F15" s="8">
        <v>6684584</v>
      </c>
      <c r="G15" s="8">
        <v>4208633</v>
      </c>
      <c r="H15" s="8"/>
      <c r="I15" s="8">
        <v>513286</v>
      </c>
      <c r="J15" s="8">
        <v>513286</v>
      </c>
      <c r="K15" s="8">
        <v>13218303</v>
      </c>
      <c r="L15" s="8"/>
      <c r="M15" s="8"/>
      <c r="N15" s="8">
        <v>2850277</v>
      </c>
    </row>
    <row r="16" spans="1:14" ht="30" customHeight="1" x14ac:dyDescent="0.3">
      <c r="A16" s="12" t="s">
        <v>14</v>
      </c>
      <c r="B16" s="16"/>
      <c r="C16" s="13">
        <v>1676432</v>
      </c>
      <c r="D16" s="8">
        <v>6569</v>
      </c>
      <c r="E16" s="8"/>
      <c r="F16" s="8">
        <v>7279910</v>
      </c>
      <c r="G16" s="8">
        <v>4653704</v>
      </c>
      <c r="H16" s="8"/>
      <c r="I16" s="8">
        <v>455145</v>
      </c>
      <c r="J16" s="8">
        <v>455145</v>
      </c>
      <c r="K16" s="8">
        <v>11441627</v>
      </c>
      <c r="L16" s="8">
        <v>638175</v>
      </c>
      <c r="M16" s="8"/>
      <c r="N16" s="8">
        <v>3764352</v>
      </c>
    </row>
    <row r="17" spans="1:14" ht="30" customHeight="1" x14ac:dyDescent="0.3">
      <c r="A17" s="12" t="s">
        <v>15</v>
      </c>
      <c r="B17" s="16"/>
      <c r="C17" s="13">
        <v>1650101</v>
      </c>
      <c r="D17" s="8">
        <v>6528</v>
      </c>
      <c r="E17" s="8"/>
      <c r="F17" s="8">
        <v>7784727</v>
      </c>
      <c r="G17" s="8">
        <v>7693751</v>
      </c>
      <c r="H17" s="8"/>
      <c r="I17" s="8">
        <v>178051</v>
      </c>
      <c r="J17" s="8">
        <v>0</v>
      </c>
      <c r="K17" s="8">
        <v>16651398</v>
      </c>
      <c r="L17" s="8">
        <v>798721</v>
      </c>
      <c r="M17" s="8"/>
      <c r="N17" s="8">
        <v>3326179</v>
      </c>
    </row>
    <row r="18" spans="1:14" ht="30" customHeight="1" x14ac:dyDescent="0.3">
      <c r="A18" s="12" t="s">
        <v>16</v>
      </c>
      <c r="B18" s="16"/>
      <c r="C18" s="13">
        <v>1610585</v>
      </c>
      <c r="D18" s="8">
        <v>6346</v>
      </c>
      <c r="E18" s="8"/>
      <c r="F18" s="8">
        <v>8387189</v>
      </c>
      <c r="G18" s="8">
        <v>8387189</v>
      </c>
      <c r="H18" s="8"/>
      <c r="I18" s="8">
        <v>524212</v>
      </c>
      <c r="J18" s="8">
        <v>524212</v>
      </c>
      <c r="K18" s="8">
        <v>13645844</v>
      </c>
      <c r="L18" s="8"/>
      <c r="M18" s="8"/>
      <c r="N18" s="8">
        <v>3469248</v>
      </c>
    </row>
    <row r="19" spans="1:14" ht="30" customHeight="1" x14ac:dyDescent="0.3">
      <c r="A19" s="12" t="s">
        <v>17</v>
      </c>
      <c r="B19" s="16"/>
      <c r="C19" s="13">
        <v>1558738</v>
      </c>
      <c r="D19" s="8">
        <v>6458</v>
      </c>
      <c r="E19" s="8"/>
      <c r="F19" s="8">
        <v>8830345</v>
      </c>
      <c r="G19" s="8">
        <v>8830345</v>
      </c>
      <c r="H19" s="8"/>
      <c r="I19" s="8">
        <v>317366</v>
      </c>
      <c r="J19" s="8">
        <v>317366</v>
      </c>
      <c r="K19" s="8">
        <v>10222066</v>
      </c>
      <c r="L19" s="8"/>
      <c r="M19" s="8"/>
      <c r="N19" s="8">
        <v>3460233</v>
      </c>
    </row>
    <row r="20" spans="1:14" ht="30" customHeight="1" x14ac:dyDescent="0.3">
      <c r="A20" s="12" t="s">
        <v>18</v>
      </c>
      <c r="B20" s="16"/>
      <c r="C20" s="13">
        <v>1482974</v>
      </c>
      <c r="D20" s="8">
        <v>6357</v>
      </c>
      <c r="E20" s="8"/>
      <c r="F20" s="8">
        <v>9312475</v>
      </c>
      <c r="G20" s="8">
        <v>9312475</v>
      </c>
      <c r="H20" s="8"/>
      <c r="I20" s="8">
        <v>316117</v>
      </c>
      <c r="J20" s="8">
        <v>316117</v>
      </c>
      <c r="K20" s="8">
        <v>10895338</v>
      </c>
      <c r="L20" s="8"/>
      <c r="M20" s="8"/>
      <c r="N20" s="8">
        <v>3452981</v>
      </c>
    </row>
    <row r="21" spans="1:14" ht="30" customHeight="1" x14ac:dyDescent="0.3">
      <c r="A21" s="12" t="s">
        <v>19</v>
      </c>
      <c r="B21" s="16"/>
      <c r="C21" s="13">
        <v>1408689</v>
      </c>
      <c r="D21" s="8">
        <v>6181</v>
      </c>
      <c r="E21" s="8"/>
      <c r="F21" s="8">
        <v>9638980</v>
      </c>
      <c r="G21" s="8">
        <v>9638980</v>
      </c>
      <c r="H21" s="8"/>
      <c r="I21" s="8">
        <v>547779</v>
      </c>
      <c r="J21" s="8">
        <v>343819</v>
      </c>
      <c r="K21" s="8">
        <v>12288111</v>
      </c>
      <c r="L21" s="24">
        <v>138412</v>
      </c>
      <c r="M21" s="8"/>
      <c r="N21" s="8">
        <v>3458684</v>
      </c>
    </row>
    <row r="22" spans="1:14" ht="30" customHeight="1" x14ac:dyDescent="0.3">
      <c r="A22" s="12" t="s">
        <v>20</v>
      </c>
      <c r="B22" s="16"/>
      <c r="C22" s="13">
        <v>1349284</v>
      </c>
      <c r="D22" s="8">
        <v>6027</v>
      </c>
      <c r="E22" s="8"/>
      <c r="F22" s="8">
        <v>9898095</v>
      </c>
      <c r="G22" s="8">
        <v>9898095</v>
      </c>
      <c r="H22" s="8"/>
      <c r="I22" s="8">
        <v>630571</v>
      </c>
      <c r="J22" s="8">
        <v>412085</v>
      </c>
      <c r="K22" s="8">
        <v>13361176</v>
      </c>
      <c r="L22" s="24">
        <v>149675</v>
      </c>
      <c r="M22" s="8"/>
      <c r="N22" s="8">
        <v>3608069</v>
      </c>
    </row>
    <row r="23" spans="1:14" ht="30" customHeight="1" x14ac:dyDescent="0.3">
      <c r="A23" s="12" t="s">
        <v>21</v>
      </c>
      <c r="B23" s="16"/>
      <c r="C23" s="13">
        <v>1298766</v>
      </c>
      <c r="D23" s="8">
        <v>5892</v>
      </c>
      <c r="E23" s="8"/>
      <c r="F23" s="8">
        <v>10596750</v>
      </c>
      <c r="G23" s="8">
        <v>10596750</v>
      </c>
      <c r="H23" s="8"/>
      <c r="I23" s="8">
        <v>648155</v>
      </c>
      <c r="J23" s="8">
        <v>406639</v>
      </c>
      <c r="K23" s="8">
        <v>13540082</v>
      </c>
      <c r="L23" s="8">
        <v>829665</v>
      </c>
      <c r="M23" s="8"/>
      <c r="N23" s="8">
        <v>3959295</v>
      </c>
    </row>
    <row r="24" spans="1:14" ht="30" customHeight="1" x14ac:dyDescent="0.3">
      <c r="A24" s="12" t="s">
        <v>22</v>
      </c>
      <c r="B24" s="16"/>
      <c r="C24" s="13">
        <v>1262708</v>
      </c>
      <c r="D24" s="8">
        <v>5445</v>
      </c>
      <c r="E24" s="8"/>
      <c r="F24" s="8">
        <v>10768703</v>
      </c>
      <c r="G24" s="8">
        <v>10768703</v>
      </c>
      <c r="H24" s="8"/>
      <c r="I24" s="8">
        <v>753319</v>
      </c>
      <c r="J24" s="8">
        <v>520189</v>
      </c>
      <c r="K24" s="8">
        <v>16816329</v>
      </c>
      <c r="L24" s="8">
        <v>725391</v>
      </c>
      <c r="M24" s="8"/>
      <c r="N24" s="8">
        <v>3991050</v>
      </c>
    </row>
    <row r="25" spans="1:14" ht="30" customHeight="1" x14ac:dyDescent="0.3">
      <c r="A25" s="12" t="s">
        <v>60</v>
      </c>
      <c r="B25" s="16"/>
      <c r="C25" s="13">
        <v>1442700</v>
      </c>
      <c r="D25" s="8">
        <v>5396</v>
      </c>
      <c r="E25" s="8"/>
      <c r="F25" s="8">
        <v>11035523</v>
      </c>
      <c r="G25" s="8">
        <v>11035523</v>
      </c>
      <c r="H25" s="8"/>
      <c r="I25" s="8">
        <v>887778</v>
      </c>
      <c r="J25" s="8">
        <v>644316</v>
      </c>
      <c r="K25" s="8">
        <v>21182168</v>
      </c>
      <c r="L25" s="8">
        <v>729733</v>
      </c>
      <c r="M25" s="8"/>
      <c r="N25" s="8">
        <v>4554963</v>
      </c>
    </row>
    <row r="26" spans="1:14" ht="30" customHeight="1" x14ac:dyDescent="0.3">
      <c r="A26" s="12" t="s">
        <v>52</v>
      </c>
      <c r="B26" s="16"/>
      <c r="C26" s="13">
        <v>1434917</v>
      </c>
      <c r="D26" s="8">
        <v>5153</v>
      </c>
      <c r="E26" s="8"/>
      <c r="F26" s="8">
        <v>11863032</v>
      </c>
      <c r="G26" s="8">
        <v>11804509</v>
      </c>
      <c r="H26" s="8"/>
      <c r="I26" s="8">
        <v>1077654</v>
      </c>
      <c r="J26" s="8">
        <v>1034811</v>
      </c>
      <c r="K26" s="8">
        <v>27578766</v>
      </c>
      <c r="L26" s="8">
        <v>735061</v>
      </c>
      <c r="M26" s="8"/>
      <c r="N26" s="8">
        <v>4932978</v>
      </c>
    </row>
    <row r="27" spans="1:14" ht="30" customHeight="1" x14ac:dyDescent="0.3">
      <c r="A27" s="12" t="s">
        <v>50</v>
      </c>
      <c r="B27" s="16"/>
      <c r="C27" s="13">
        <v>1435155</v>
      </c>
      <c r="D27" s="8">
        <v>4645</v>
      </c>
      <c r="E27" s="8"/>
      <c r="F27" s="8">
        <v>12879434</v>
      </c>
      <c r="G27" s="8">
        <v>12742983</v>
      </c>
      <c r="H27" s="8"/>
      <c r="I27" s="8">
        <v>1024560</v>
      </c>
      <c r="J27" s="8">
        <v>1019278</v>
      </c>
      <c r="K27" s="8">
        <v>29379724</v>
      </c>
      <c r="L27" s="8">
        <v>743544</v>
      </c>
      <c r="M27" s="8"/>
      <c r="N27" s="8">
        <v>5439200</v>
      </c>
    </row>
    <row r="28" spans="1:14" ht="30" customHeight="1" x14ac:dyDescent="0.3">
      <c r="A28" s="12" t="s">
        <v>51</v>
      </c>
      <c r="B28" s="16"/>
      <c r="C28" s="13">
        <v>1445329</v>
      </c>
      <c r="D28" s="8">
        <v>4685</v>
      </c>
      <c r="E28" s="8"/>
      <c r="F28" s="8">
        <v>14912338</v>
      </c>
      <c r="G28" s="8">
        <v>14766276</v>
      </c>
      <c r="H28" s="8"/>
      <c r="I28" s="8">
        <v>1245082</v>
      </c>
      <c r="J28" s="8">
        <v>1229076</v>
      </c>
      <c r="K28" s="8">
        <v>34997069</v>
      </c>
      <c r="L28" s="8">
        <v>857518</v>
      </c>
      <c r="M28" s="8"/>
      <c r="N28" s="8">
        <v>6045229</v>
      </c>
    </row>
    <row r="29" spans="1:14" ht="30" customHeight="1" x14ac:dyDescent="0.3">
      <c r="A29" s="12" t="s">
        <v>53</v>
      </c>
      <c r="B29" s="16"/>
      <c r="C29" s="13">
        <v>1456162</v>
      </c>
      <c r="D29" s="8">
        <v>4424</v>
      </c>
      <c r="E29" s="8"/>
      <c r="F29" s="8">
        <v>15787776</v>
      </c>
      <c r="G29" s="8">
        <v>15417158</v>
      </c>
      <c r="H29" s="8"/>
      <c r="I29" s="8">
        <v>1386996</v>
      </c>
      <c r="J29" s="8">
        <v>1327552</v>
      </c>
      <c r="K29" s="8">
        <v>35448853</v>
      </c>
      <c r="L29" s="8">
        <v>861471</v>
      </c>
      <c r="M29" s="8"/>
      <c r="N29" s="8">
        <v>6212720</v>
      </c>
    </row>
    <row r="30" spans="1:14" ht="30" customHeight="1" x14ac:dyDescent="0.3">
      <c r="A30" s="12" t="s">
        <v>54</v>
      </c>
      <c r="B30" s="16"/>
      <c r="C30" s="13">
        <v>1470592</v>
      </c>
      <c r="D30" s="8">
        <v>4344</v>
      </c>
      <c r="E30" s="8"/>
      <c r="F30" s="8">
        <v>17228657</v>
      </c>
      <c r="G30" s="8">
        <v>16786648</v>
      </c>
      <c r="H30" s="8"/>
      <c r="I30" s="8">
        <v>1451362</v>
      </c>
      <c r="J30" s="8">
        <v>1360751</v>
      </c>
      <c r="K30" s="8">
        <v>38036188</v>
      </c>
      <c r="L30" s="8">
        <v>890597</v>
      </c>
      <c r="M30" s="8"/>
      <c r="N30" s="8">
        <v>6983696</v>
      </c>
    </row>
    <row r="31" spans="1:14" ht="30" customHeight="1" x14ac:dyDescent="0.3">
      <c r="A31" s="12" t="s">
        <v>55</v>
      </c>
      <c r="B31" s="16"/>
      <c r="C31" s="13">
        <v>1492261</v>
      </c>
      <c r="D31" s="8">
        <v>4263</v>
      </c>
      <c r="E31" s="14"/>
      <c r="F31" s="8">
        <v>18125922</v>
      </c>
      <c r="G31" s="8">
        <v>17561416</v>
      </c>
      <c r="H31" s="8"/>
      <c r="I31" s="8">
        <v>1323288</v>
      </c>
      <c r="J31" s="8">
        <v>1200343</v>
      </c>
      <c r="K31" s="8">
        <v>35323884</v>
      </c>
      <c r="L31" s="8">
        <v>905614</v>
      </c>
      <c r="M31" s="8"/>
      <c r="N31" s="8">
        <v>6686817</v>
      </c>
    </row>
    <row r="32" spans="1:14" ht="30" customHeight="1" x14ac:dyDescent="0.3">
      <c r="A32" s="12" t="s">
        <v>56</v>
      </c>
      <c r="B32" s="16"/>
      <c r="C32" s="13">
        <v>1532181</v>
      </c>
      <c r="D32" s="8">
        <v>4139</v>
      </c>
      <c r="E32" s="14"/>
      <c r="F32" s="8">
        <v>18671318</v>
      </c>
      <c r="G32" s="8">
        <v>18193214</v>
      </c>
      <c r="H32" s="8"/>
      <c r="I32" s="8">
        <v>1275834</v>
      </c>
      <c r="J32" s="8">
        <v>1180973</v>
      </c>
      <c r="K32" s="8">
        <v>44149336</v>
      </c>
      <c r="L32" s="8">
        <v>919837</v>
      </c>
      <c r="M32" s="8"/>
      <c r="N32" s="8">
        <v>6457945</v>
      </c>
    </row>
    <row r="33" spans="1:14" ht="30" customHeight="1" x14ac:dyDescent="0.3">
      <c r="A33" s="12" t="s">
        <v>57</v>
      </c>
      <c r="B33" s="16"/>
      <c r="C33" s="13">
        <v>1592800</v>
      </c>
      <c r="D33" s="8">
        <v>4030</v>
      </c>
      <c r="E33" s="14"/>
      <c r="F33" s="8">
        <v>20157291</v>
      </c>
      <c r="G33" s="8">
        <v>19374097</v>
      </c>
      <c r="H33" s="8"/>
      <c r="I33" s="8">
        <v>1396720</v>
      </c>
      <c r="J33" s="8">
        <v>1271473</v>
      </c>
      <c r="K33" s="8">
        <v>45952763</v>
      </c>
      <c r="L33" s="8">
        <v>1012530</v>
      </c>
      <c r="M33" s="8"/>
      <c r="N33" s="8">
        <v>7124602</v>
      </c>
    </row>
    <row r="34" spans="1:14" ht="30" customHeight="1" x14ac:dyDescent="0.3">
      <c r="A34" s="12" t="s">
        <v>58</v>
      </c>
      <c r="B34" s="16"/>
      <c r="C34" s="13">
        <v>1643669</v>
      </c>
      <c r="D34" s="8">
        <v>3991</v>
      </c>
      <c r="E34" s="14"/>
      <c r="F34" s="8">
        <v>21819022</v>
      </c>
      <c r="G34" s="8">
        <v>20897161</v>
      </c>
      <c r="H34" s="8"/>
      <c r="I34" s="8">
        <v>1568054</v>
      </c>
      <c r="J34" s="8">
        <v>1421985</v>
      </c>
      <c r="K34" s="8">
        <v>53611024</v>
      </c>
      <c r="L34" s="8">
        <v>1073146</v>
      </c>
      <c r="M34" s="8"/>
      <c r="N34" s="8">
        <v>7477384</v>
      </c>
    </row>
    <row r="35" spans="1:14" ht="30" customHeight="1" x14ac:dyDescent="0.3">
      <c r="A35" s="12" t="s">
        <v>59</v>
      </c>
      <c r="B35" s="16"/>
      <c r="C35" s="13">
        <v>1683156</v>
      </c>
      <c r="D35" s="8">
        <v>3734</v>
      </c>
      <c r="E35" s="14"/>
      <c r="F35" s="8">
        <v>21139518</v>
      </c>
      <c r="G35" s="8">
        <v>19676294</v>
      </c>
      <c r="H35" s="8"/>
      <c r="I35" s="8">
        <v>1414939</v>
      </c>
      <c r="J35" s="8">
        <v>1223068</v>
      </c>
      <c r="K35" s="8">
        <v>47993792</v>
      </c>
      <c r="L35" s="8">
        <v>932412</v>
      </c>
      <c r="M35" s="8"/>
      <c r="N35" s="8">
        <v>6941069</v>
      </c>
    </row>
    <row r="36" spans="1:14" ht="30" customHeight="1" x14ac:dyDescent="0.3">
      <c r="A36" s="12" t="s">
        <v>42</v>
      </c>
      <c r="B36" s="16"/>
      <c r="C36" s="13">
        <v>1710287</v>
      </c>
      <c r="D36" s="8">
        <v>3908</v>
      </c>
      <c r="E36" s="14"/>
      <c r="F36" s="8">
        <v>25095417</v>
      </c>
      <c r="G36" s="8">
        <v>23079827</v>
      </c>
      <c r="H36" s="8"/>
      <c r="I36" s="8">
        <v>1382908</v>
      </c>
      <c r="J36" s="8">
        <v>1241730</v>
      </c>
      <c r="K36" s="8">
        <v>57673837</v>
      </c>
      <c r="L36" s="8">
        <v>998612</v>
      </c>
      <c r="M36" s="8"/>
      <c r="N36" s="8">
        <v>8109868</v>
      </c>
    </row>
    <row r="37" spans="1:14" ht="30" customHeight="1" x14ac:dyDescent="0.3">
      <c r="A37" s="12" t="s">
        <v>43</v>
      </c>
      <c r="B37" s="16"/>
      <c r="C37" s="13">
        <v>1723544</v>
      </c>
      <c r="D37" s="8">
        <v>3896</v>
      </c>
      <c r="E37" s="14"/>
      <c r="F37" s="8">
        <v>25601430</v>
      </c>
      <c r="G37" s="8">
        <v>24197941</v>
      </c>
      <c r="H37" s="8"/>
      <c r="I37" s="8">
        <v>1367984</v>
      </c>
      <c r="J37" s="8">
        <v>1232241</v>
      </c>
      <c r="K37" s="8">
        <v>63495306</v>
      </c>
      <c r="L37" s="8">
        <v>1000608</v>
      </c>
      <c r="M37" s="8"/>
      <c r="N37" s="8">
        <v>8248519</v>
      </c>
    </row>
    <row r="38" spans="1:14" ht="30" customHeight="1" x14ac:dyDescent="0.3">
      <c r="A38" s="12" t="s">
        <v>44</v>
      </c>
      <c r="B38" s="16"/>
      <c r="C38" s="13">
        <v>1724587</v>
      </c>
      <c r="D38" s="8">
        <v>3689</v>
      </c>
      <c r="E38" s="14"/>
      <c r="F38" s="8">
        <v>24516389</v>
      </c>
      <c r="G38" s="8">
        <v>23308648</v>
      </c>
      <c r="H38" s="8"/>
      <c r="I38" s="8">
        <v>1264231</v>
      </c>
      <c r="J38" s="8">
        <v>1120131</v>
      </c>
      <c r="K38" s="8">
        <v>60842394</v>
      </c>
      <c r="L38" s="8">
        <v>910436</v>
      </c>
      <c r="M38" s="8"/>
      <c r="N38" s="8">
        <v>7482642</v>
      </c>
    </row>
    <row r="39" spans="1:14" ht="30" customHeight="1" x14ac:dyDescent="0.3">
      <c r="A39" s="12" t="s">
        <v>45</v>
      </c>
      <c r="B39" s="16"/>
      <c r="C39" s="13">
        <v>1708606</v>
      </c>
      <c r="D39" s="8">
        <v>3931</v>
      </c>
      <c r="E39" s="14"/>
      <c r="F39" s="8">
        <v>27355561</v>
      </c>
      <c r="G39" s="8">
        <v>26005833</v>
      </c>
      <c r="H39" s="8"/>
      <c r="I39" s="8">
        <v>1350027</v>
      </c>
      <c r="J39" s="8">
        <v>1224905</v>
      </c>
      <c r="K39" s="8">
        <v>74421940</v>
      </c>
      <c r="L39" s="8">
        <v>987689</v>
      </c>
      <c r="M39" s="8"/>
      <c r="N39" s="8">
        <v>8070247</v>
      </c>
    </row>
    <row r="40" spans="1:14" ht="30" customHeight="1" x14ac:dyDescent="0.3">
      <c r="A40" s="12" t="s">
        <v>46</v>
      </c>
      <c r="B40" s="16"/>
      <c r="C40" s="13">
        <v>1692696</v>
      </c>
      <c r="D40" s="8">
        <v>3869</v>
      </c>
      <c r="E40" s="14"/>
      <c r="F40" s="8">
        <v>28178365</v>
      </c>
      <c r="G40" s="8">
        <v>26735805</v>
      </c>
      <c r="H40" s="8"/>
      <c r="I40" s="8">
        <v>1292468</v>
      </c>
      <c r="J40" s="8">
        <v>1154952</v>
      </c>
      <c r="K40" s="8">
        <v>88882896</v>
      </c>
      <c r="L40" s="8">
        <v>966186</v>
      </c>
      <c r="M40" s="8"/>
      <c r="N40" s="8">
        <v>8025483</v>
      </c>
    </row>
    <row r="41" spans="1:14" ht="30" customHeight="1" x14ac:dyDescent="0.3">
      <c r="A41" s="12" t="s">
        <v>47</v>
      </c>
      <c r="B41" s="18">
        <v>2099299</v>
      </c>
      <c r="C41" s="13">
        <v>1674423</v>
      </c>
      <c r="D41" s="8">
        <v>3882</v>
      </c>
      <c r="E41" s="14"/>
      <c r="F41" s="8">
        <v>29400636</v>
      </c>
      <c r="G41" s="8">
        <v>27974775</v>
      </c>
      <c r="H41" s="8"/>
      <c r="I41" s="8">
        <v>1287145</v>
      </c>
      <c r="J41" s="8">
        <v>1204674</v>
      </c>
      <c r="K41" s="8">
        <v>115716910</v>
      </c>
      <c r="L41" s="8">
        <v>994967</v>
      </c>
      <c r="M41" s="8"/>
      <c r="N41" s="8">
        <v>8476936</v>
      </c>
    </row>
    <row r="42" spans="1:14" ht="30" customHeight="1" x14ac:dyDescent="0.3">
      <c r="A42" s="12" t="s">
        <v>48</v>
      </c>
      <c r="B42" s="18">
        <v>2051142</v>
      </c>
      <c r="C42" s="13">
        <v>1648014</v>
      </c>
      <c r="D42" s="8">
        <v>3840</v>
      </c>
      <c r="E42" s="14"/>
      <c r="F42" s="8">
        <v>30115180</v>
      </c>
      <c r="G42" s="8">
        <v>28220029</v>
      </c>
      <c r="H42" s="8"/>
      <c r="I42" s="8">
        <v>1356927</v>
      </c>
      <c r="J42" s="8">
        <v>1074637</v>
      </c>
      <c r="K42" s="8">
        <v>136528813</v>
      </c>
      <c r="L42" s="8">
        <v>971700</v>
      </c>
      <c r="M42" s="8"/>
      <c r="N42" s="8">
        <v>8118618</v>
      </c>
    </row>
    <row r="43" spans="1:14" ht="30" customHeight="1" x14ac:dyDescent="0.3">
      <c r="A43" s="12" t="s">
        <v>49</v>
      </c>
      <c r="B43" s="17">
        <v>1998987</v>
      </c>
      <c r="C43" s="8">
        <v>1616277</v>
      </c>
      <c r="D43" s="8">
        <v>3595</v>
      </c>
      <c r="E43" s="14"/>
      <c r="F43" s="8">
        <v>28036569</v>
      </c>
      <c r="G43" s="8">
        <v>26309593</v>
      </c>
      <c r="H43" s="8"/>
      <c r="I43" s="8">
        <v>1154093</v>
      </c>
      <c r="J43" s="8">
        <v>1010087</v>
      </c>
      <c r="K43" s="8">
        <v>143564337</v>
      </c>
      <c r="L43" s="8">
        <v>897367</v>
      </c>
      <c r="M43" s="8"/>
      <c r="N43" s="8">
        <v>7712593</v>
      </c>
    </row>
    <row r="44" spans="1:14" ht="30" customHeight="1" x14ac:dyDescent="0.3">
      <c r="A44" s="12" t="s">
        <v>23</v>
      </c>
      <c r="B44" s="17">
        <v>1942109</v>
      </c>
      <c r="C44" s="8">
        <v>1579411</v>
      </c>
      <c r="D44" s="8">
        <v>3856</v>
      </c>
      <c r="E44" s="8">
        <v>666</v>
      </c>
      <c r="F44" s="8">
        <v>30784642</v>
      </c>
      <c r="G44" s="8">
        <v>29107264</v>
      </c>
      <c r="H44" s="8"/>
      <c r="I44" s="8">
        <v>1167766</v>
      </c>
      <c r="J44" s="8">
        <v>1106551</v>
      </c>
      <c r="K44" s="8">
        <v>226167603</v>
      </c>
      <c r="L44" s="8">
        <v>933202</v>
      </c>
      <c r="M44" s="8"/>
      <c r="N44" s="8">
        <v>8089244</v>
      </c>
    </row>
    <row r="45" spans="1:14" ht="30" customHeight="1" x14ac:dyDescent="0.3">
      <c r="A45" s="12" t="s">
        <v>24</v>
      </c>
      <c r="B45" s="17">
        <v>1897156</v>
      </c>
      <c r="C45" s="8">
        <v>1664000</v>
      </c>
      <c r="D45" s="8">
        <v>3526</v>
      </c>
      <c r="E45" s="14"/>
      <c r="F45" s="8">
        <v>29445752</v>
      </c>
      <c r="G45" s="8">
        <v>27421064</v>
      </c>
      <c r="H45" s="8"/>
      <c r="I45" s="8">
        <v>1340349</v>
      </c>
      <c r="J45" s="8">
        <v>1168258</v>
      </c>
      <c r="K45" s="8">
        <v>274345230</v>
      </c>
      <c r="L45" s="8">
        <v>839126</v>
      </c>
      <c r="M45" s="8"/>
      <c r="N45" s="8">
        <v>7372002</v>
      </c>
    </row>
    <row r="46" spans="1:14" ht="30" customHeight="1" x14ac:dyDescent="0.3">
      <c r="A46" s="12" t="s">
        <v>25</v>
      </c>
      <c r="B46" s="17">
        <v>1863893</v>
      </c>
      <c r="C46" s="8">
        <v>1637000</v>
      </c>
      <c r="D46" s="8">
        <v>3789</v>
      </c>
      <c r="E46" s="14"/>
      <c r="F46" s="8">
        <v>33339130</v>
      </c>
      <c r="G46" s="8">
        <v>30991725</v>
      </c>
      <c r="H46" s="8"/>
      <c r="I46" s="8">
        <v>1476501</v>
      </c>
      <c r="J46" s="8">
        <v>1327219</v>
      </c>
      <c r="K46" s="8">
        <v>406549457</v>
      </c>
      <c r="L46" s="8">
        <v>941294</v>
      </c>
      <c r="M46" s="8"/>
      <c r="N46" s="8">
        <v>8186573</v>
      </c>
    </row>
    <row r="47" spans="1:14" ht="30" customHeight="1" x14ac:dyDescent="0.3">
      <c r="A47" s="12" t="s">
        <v>26</v>
      </c>
      <c r="B47" s="17">
        <v>1832745</v>
      </c>
      <c r="C47" s="8">
        <v>1619000</v>
      </c>
      <c r="D47" s="8">
        <v>3777</v>
      </c>
      <c r="E47" s="14"/>
      <c r="F47" s="8">
        <v>34727289</v>
      </c>
      <c r="G47" s="8">
        <v>31560692</v>
      </c>
      <c r="H47" s="8"/>
      <c r="I47" s="8">
        <v>1104035</v>
      </c>
      <c r="J47" s="8">
        <v>1040380</v>
      </c>
      <c r="K47" s="8">
        <v>394639722</v>
      </c>
      <c r="L47" s="8">
        <v>946695</v>
      </c>
      <c r="M47" s="8"/>
      <c r="N47" s="8">
        <v>8275391</v>
      </c>
    </row>
    <row r="48" spans="1:14" ht="30" customHeight="1" x14ac:dyDescent="0.3">
      <c r="A48" s="12" t="s">
        <v>27</v>
      </c>
      <c r="B48" s="17">
        <v>1801530</v>
      </c>
      <c r="C48" s="8">
        <v>1607000</v>
      </c>
      <c r="D48" s="8">
        <v>3774</v>
      </c>
      <c r="E48" s="14"/>
      <c r="F48" s="8">
        <v>36211696</v>
      </c>
      <c r="G48" s="8">
        <v>31894211</v>
      </c>
      <c r="H48" s="8"/>
      <c r="I48" s="8">
        <v>1081276</v>
      </c>
      <c r="J48" s="8">
        <v>1011672</v>
      </c>
      <c r="K48" s="8">
        <v>491305009</v>
      </c>
      <c r="L48" s="8">
        <v>940587</v>
      </c>
      <c r="M48" s="8"/>
      <c r="N48" s="8">
        <v>9078896</v>
      </c>
    </row>
    <row r="49" spans="1:14" ht="30" customHeight="1" x14ac:dyDescent="0.3">
      <c r="A49" s="12" t="s">
        <v>28</v>
      </c>
      <c r="B49" s="17">
        <v>1774728</v>
      </c>
      <c r="C49" s="8">
        <v>1601000</v>
      </c>
      <c r="D49" s="8">
        <v>3942</v>
      </c>
      <c r="E49" s="14"/>
      <c r="F49" s="8">
        <v>34956678</v>
      </c>
      <c r="G49" s="8">
        <v>31157341</v>
      </c>
      <c r="H49" s="8"/>
      <c r="I49" s="8">
        <v>1181040</v>
      </c>
      <c r="J49" s="8">
        <v>1021836</v>
      </c>
      <c r="K49" s="8">
        <v>544209918</v>
      </c>
      <c r="L49" s="8">
        <v>659930</v>
      </c>
      <c r="M49" s="8"/>
      <c r="N49" s="8">
        <v>6290989</v>
      </c>
    </row>
    <row r="50" spans="1:14" ht="30" customHeight="1" x14ac:dyDescent="0.3">
      <c r="A50" s="12" t="s">
        <v>29</v>
      </c>
      <c r="B50" s="17">
        <v>1750559</v>
      </c>
      <c r="C50" s="8">
        <v>1600000</v>
      </c>
      <c r="D50" s="8">
        <v>3781</v>
      </c>
      <c r="E50" s="8">
        <v>1326</v>
      </c>
      <c r="F50" s="8">
        <v>35559495</v>
      </c>
      <c r="G50" s="8">
        <v>34080236</v>
      </c>
      <c r="H50" s="8"/>
      <c r="I50" s="8">
        <v>1253591</v>
      </c>
      <c r="J50" s="8">
        <v>1139954</v>
      </c>
      <c r="K50" s="8">
        <v>725216794</v>
      </c>
      <c r="L50" s="8">
        <v>1035097</v>
      </c>
      <c r="M50" s="8"/>
      <c r="N50" s="8">
        <v>9231371</v>
      </c>
    </row>
    <row r="51" spans="1:14" ht="30" customHeight="1" x14ac:dyDescent="0.3">
      <c r="A51" s="12" t="s">
        <v>30</v>
      </c>
      <c r="B51" s="17">
        <v>1717243</v>
      </c>
      <c r="C51" s="8">
        <v>1600000</v>
      </c>
      <c r="D51" s="8">
        <v>3962</v>
      </c>
      <c r="E51" s="8">
        <v>1408</v>
      </c>
      <c r="F51" s="8">
        <v>36904093</v>
      </c>
      <c r="G51" s="8">
        <v>34856750</v>
      </c>
      <c r="H51" s="8"/>
      <c r="I51" s="8">
        <v>1531671</v>
      </c>
      <c r="J51" s="8">
        <v>1398804</v>
      </c>
      <c r="K51" s="8">
        <v>1112136000</v>
      </c>
      <c r="L51" s="8">
        <v>1057013</v>
      </c>
      <c r="M51" s="8"/>
      <c r="N51" s="8">
        <v>9141888</v>
      </c>
    </row>
    <row r="52" spans="1:14" ht="30" customHeight="1" x14ac:dyDescent="0.3">
      <c r="A52" s="12" t="s">
        <v>31</v>
      </c>
      <c r="B52" s="17">
        <v>1691997</v>
      </c>
      <c r="C52" s="8">
        <v>1598000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 ht="30" customHeight="1" x14ac:dyDescent="0.3">
      <c r="A53" s="12" t="s">
        <v>32</v>
      </c>
      <c r="B53" s="17">
        <v>1660113</v>
      </c>
      <c r="C53" s="8">
        <v>1596000</v>
      </c>
      <c r="D53" s="6">
        <v>4464</v>
      </c>
      <c r="E53" s="6">
        <v>1593</v>
      </c>
      <c r="F53" s="6">
        <v>42564403</v>
      </c>
      <c r="G53" s="19">
        <v>37822846</v>
      </c>
      <c r="H53" s="19">
        <v>983718</v>
      </c>
      <c r="I53" s="6">
        <v>4761723</v>
      </c>
      <c r="J53" s="19">
        <v>2167444</v>
      </c>
      <c r="K53" s="19"/>
      <c r="L53" s="6">
        <v>1179113</v>
      </c>
      <c r="M53" s="6">
        <v>6911618</v>
      </c>
      <c r="N53" s="6">
        <v>10962000</v>
      </c>
    </row>
    <row r="54" spans="1:14" ht="30" customHeight="1" x14ac:dyDescent="0.3">
      <c r="A54" s="12" t="s">
        <v>33</v>
      </c>
      <c r="B54" s="17">
        <v>1633688</v>
      </c>
      <c r="C54" s="8">
        <v>1586000</v>
      </c>
      <c r="D54" s="6">
        <v>4554</v>
      </c>
      <c r="E54" s="6">
        <v>1701</v>
      </c>
      <c r="F54" s="6">
        <v>43474833</v>
      </c>
      <c r="G54" s="19">
        <v>39328589</v>
      </c>
      <c r="H54" s="19">
        <v>1085763</v>
      </c>
      <c r="I54" s="6">
        <v>2941618</v>
      </c>
      <c r="J54" s="19">
        <v>2330257</v>
      </c>
      <c r="K54" s="19"/>
      <c r="L54" s="6">
        <v>1220430</v>
      </c>
      <c r="M54" s="6">
        <v>9206860</v>
      </c>
      <c r="N54" s="6">
        <v>9458708</v>
      </c>
    </row>
    <row r="55" spans="1:14" ht="30" customHeight="1" x14ac:dyDescent="0.3">
      <c r="A55" s="12" t="s">
        <v>34</v>
      </c>
      <c r="B55" s="17">
        <v>1606117</v>
      </c>
      <c r="C55" s="8">
        <v>1579000</v>
      </c>
      <c r="D55" s="6">
        <v>4521</v>
      </c>
      <c r="E55" s="6">
        <v>1952</v>
      </c>
      <c r="F55" s="6">
        <v>44517055</v>
      </c>
      <c r="G55" s="19">
        <v>42634012</v>
      </c>
      <c r="H55" s="19">
        <v>1308837</v>
      </c>
      <c r="I55" s="6">
        <v>2999878</v>
      </c>
      <c r="J55" s="19">
        <v>2255665</v>
      </c>
      <c r="K55" s="19">
        <v>279334632</v>
      </c>
      <c r="L55" s="6">
        <v>1414600</v>
      </c>
      <c r="M55" s="6">
        <v>7778409</v>
      </c>
      <c r="N55" s="6">
        <v>9917309</v>
      </c>
    </row>
    <row r="56" spans="1:14" ht="30" customHeight="1" x14ac:dyDescent="0.3">
      <c r="A56" s="12" t="s">
        <v>35</v>
      </c>
      <c r="B56" s="17">
        <v>1579697</v>
      </c>
      <c r="C56" s="6">
        <v>1555000</v>
      </c>
      <c r="D56" s="6">
        <v>4438</v>
      </c>
      <c r="E56" s="6">
        <v>1929</v>
      </c>
      <c r="F56" s="6">
        <v>45511222</v>
      </c>
      <c r="G56" s="19">
        <v>44000465</v>
      </c>
      <c r="H56" s="19">
        <v>1401032</v>
      </c>
      <c r="I56" s="6">
        <v>3271440</v>
      </c>
      <c r="J56" s="19">
        <v>2523375</v>
      </c>
      <c r="K56" s="19">
        <v>211772719</v>
      </c>
      <c r="L56" s="6">
        <v>1202582</v>
      </c>
      <c r="M56" s="6">
        <v>6690817</v>
      </c>
      <c r="N56" s="6">
        <v>9574528</v>
      </c>
    </row>
    <row r="57" spans="1:14" ht="30" customHeight="1" x14ac:dyDescent="0.3">
      <c r="A57" s="12" t="s">
        <v>36</v>
      </c>
      <c r="B57" s="17">
        <v>1553443</v>
      </c>
      <c r="C57" s="8">
        <v>1528000</v>
      </c>
      <c r="D57" s="6">
        <v>4251</v>
      </c>
      <c r="E57" s="6">
        <v>1897</v>
      </c>
      <c r="F57" s="6">
        <v>47297548</v>
      </c>
      <c r="G57" s="19">
        <v>45610790</v>
      </c>
      <c r="H57" s="19">
        <v>1500042</v>
      </c>
      <c r="I57" s="6">
        <v>3738549</v>
      </c>
      <c r="J57" s="19">
        <v>2700848</v>
      </c>
      <c r="K57" s="19">
        <v>186681244</v>
      </c>
      <c r="L57" s="6">
        <v>1226245</v>
      </c>
      <c r="M57" s="6">
        <v>6824122</v>
      </c>
      <c r="N57" s="6">
        <v>9935358</v>
      </c>
    </row>
    <row r="58" spans="1:14" ht="30" customHeight="1" x14ac:dyDescent="0.3">
      <c r="A58" s="12" t="s">
        <v>37</v>
      </c>
      <c r="B58" s="17">
        <v>1529654</v>
      </c>
      <c r="C58" s="8">
        <v>1499000</v>
      </c>
      <c r="D58" s="6">
        <v>4277</v>
      </c>
      <c r="E58" s="6">
        <v>1854</v>
      </c>
      <c r="F58" s="6">
        <v>49475166</v>
      </c>
      <c r="G58" s="19">
        <v>46972655</v>
      </c>
      <c r="H58" s="19">
        <v>1577485</v>
      </c>
      <c r="I58" s="6">
        <v>3362566</v>
      </c>
      <c r="J58" s="19">
        <v>2695203</v>
      </c>
      <c r="K58" s="19">
        <v>170790251</v>
      </c>
      <c r="L58" s="6">
        <v>1246237</v>
      </c>
      <c r="M58" s="6">
        <v>7374355</v>
      </c>
      <c r="N58" s="6">
        <v>10035344</v>
      </c>
    </row>
    <row r="59" spans="1:14" ht="30" customHeight="1" x14ac:dyDescent="0.3">
      <c r="A59" s="12" t="s">
        <v>38</v>
      </c>
      <c r="B59" s="17">
        <v>1510802</v>
      </c>
      <c r="C59" s="8">
        <v>1475000</v>
      </c>
      <c r="D59" s="6">
        <v>3682</v>
      </c>
      <c r="E59" s="6">
        <v>1697</v>
      </c>
      <c r="F59" s="6">
        <v>49277118</v>
      </c>
      <c r="G59" s="19">
        <v>46349563</v>
      </c>
      <c r="H59" s="19">
        <v>1552702</v>
      </c>
      <c r="I59" s="6">
        <v>2806871</v>
      </c>
      <c r="J59" s="19">
        <v>2347505</v>
      </c>
      <c r="K59" s="19">
        <v>116380894</v>
      </c>
      <c r="L59" s="6">
        <v>1304322</v>
      </c>
      <c r="M59" s="6">
        <v>6349882</v>
      </c>
      <c r="N59" s="6">
        <v>8951476</v>
      </c>
    </row>
    <row r="60" spans="1:14" ht="30" customHeight="1" x14ac:dyDescent="0.3">
      <c r="A60" s="12" t="s">
        <v>39</v>
      </c>
      <c r="B60" s="17">
        <v>1492608</v>
      </c>
      <c r="C60" s="8">
        <v>1444000</v>
      </c>
      <c r="D60" s="6">
        <v>3460</v>
      </c>
      <c r="E60" s="6">
        <v>1632</v>
      </c>
      <c r="F60" s="6">
        <v>48679221</v>
      </c>
      <c r="G60" s="19">
        <v>46510131</v>
      </c>
      <c r="H60" s="19">
        <v>1549007</v>
      </c>
      <c r="I60" s="6">
        <v>2881601</v>
      </c>
      <c r="J60" s="19">
        <v>2352996</v>
      </c>
      <c r="K60" s="19">
        <v>109895011</v>
      </c>
      <c r="L60" s="6">
        <v>1162961</v>
      </c>
      <c r="M60" s="6">
        <v>6515617</v>
      </c>
      <c r="N60" s="6">
        <v>9142079</v>
      </c>
    </row>
    <row r="61" spans="1:14" ht="30" customHeight="1" x14ac:dyDescent="0.3">
      <c r="A61" s="12" t="s">
        <v>40</v>
      </c>
      <c r="B61" s="17">
        <v>1476856</v>
      </c>
      <c r="C61" s="8">
        <v>1434000</v>
      </c>
      <c r="D61" s="6">
        <v>3547</v>
      </c>
      <c r="E61" s="6">
        <v>1549</v>
      </c>
      <c r="F61" s="6">
        <v>50761091</v>
      </c>
      <c r="G61" s="19">
        <v>48494733</v>
      </c>
      <c r="H61" s="19">
        <v>1685122</v>
      </c>
      <c r="I61" s="6">
        <v>2776031</v>
      </c>
      <c r="J61" s="19">
        <v>2343946</v>
      </c>
      <c r="K61" s="19">
        <v>69492400</v>
      </c>
      <c r="L61" s="6">
        <v>1128733</v>
      </c>
      <c r="M61" s="6">
        <v>6076503</v>
      </c>
      <c r="N61" s="6">
        <v>8969603</v>
      </c>
    </row>
    <row r="62" spans="1:14" ht="30" customHeight="1" x14ac:dyDescent="0.3">
      <c r="A62" s="15" t="s">
        <v>41</v>
      </c>
      <c r="B62" s="17">
        <v>1457210</v>
      </c>
      <c r="C62" s="8">
        <v>1421000</v>
      </c>
      <c r="D62" s="6">
        <v>3836</v>
      </c>
      <c r="E62" s="6">
        <v>1505</v>
      </c>
      <c r="F62" s="6">
        <v>51981477</v>
      </c>
      <c r="G62" s="19">
        <v>49432615</v>
      </c>
      <c r="H62" s="19">
        <v>1818341</v>
      </c>
      <c r="I62" s="6">
        <v>3838760</v>
      </c>
      <c r="J62" s="19">
        <v>3237496</v>
      </c>
      <c r="K62" s="19">
        <v>46540202</v>
      </c>
      <c r="L62" s="6">
        <v>1128007</v>
      </c>
      <c r="M62" s="6">
        <v>6248199</v>
      </c>
      <c r="N62" s="6">
        <v>9107315</v>
      </c>
    </row>
    <row r="63" spans="1:14" ht="30" customHeight="1" x14ac:dyDescent="0.3">
      <c r="A63" s="15" t="s">
        <v>65</v>
      </c>
      <c r="B63" s="17">
        <v>1440290</v>
      </c>
      <c r="C63" s="8">
        <v>1402000</v>
      </c>
      <c r="D63" s="20">
        <v>3697</v>
      </c>
      <c r="E63" s="6">
        <v>1459</v>
      </c>
      <c r="F63" s="21">
        <v>51545442</v>
      </c>
      <c r="G63" s="19">
        <v>47954680</v>
      </c>
      <c r="H63" s="19">
        <v>1727092</v>
      </c>
      <c r="I63" s="21">
        <v>2922417</v>
      </c>
      <c r="J63" s="19">
        <v>2240795</v>
      </c>
      <c r="K63" s="19">
        <v>39399676</v>
      </c>
      <c r="L63" s="21">
        <v>1096585</v>
      </c>
      <c r="M63" s="21">
        <v>6248913</v>
      </c>
      <c r="N63" s="21">
        <v>9093246</v>
      </c>
    </row>
    <row r="64" spans="1:14" ht="30" customHeight="1" x14ac:dyDescent="0.3">
      <c r="A64" s="15" t="s">
        <v>66</v>
      </c>
      <c r="B64" s="17">
        <v>1430865</v>
      </c>
      <c r="C64" s="8">
        <v>1371000</v>
      </c>
      <c r="D64" s="6">
        <v>3646</v>
      </c>
      <c r="E64" s="6">
        <v>1450</v>
      </c>
      <c r="F64" s="21">
        <v>51523631</v>
      </c>
      <c r="G64" s="19">
        <v>48026266</v>
      </c>
      <c r="H64" s="19">
        <v>1755145</v>
      </c>
      <c r="I64" s="21">
        <v>2493881</v>
      </c>
      <c r="J64" s="19">
        <v>2103027</v>
      </c>
      <c r="K64" s="19">
        <v>41699016</v>
      </c>
      <c r="L64" s="21">
        <v>1088213</v>
      </c>
      <c r="M64" s="21">
        <v>5797427</v>
      </c>
      <c r="N64" s="21">
        <v>8568696</v>
      </c>
    </row>
    <row r="65" spans="1:14" ht="30" customHeight="1" x14ac:dyDescent="0.3">
      <c r="A65" s="15" t="s">
        <v>67</v>
      </c>
      <c r="B65" s="17">
        <v>1425816</v>
      </c>
      <c r="C65" s="8">
        <v>1336000</v>
      </c>
      <c r="D65" s="6">
        <v>3623</v>
      </c>
      <c r="E65" s="6">
        <v>1233</v>
      </c>
      <c r="F65" s="21">
        <v>52432593</v>
      </c>
      <c r="G65" s="19">
        <v>46894236</v>
      </c>
      <c r="H65" s="19">
        <v>1678723</v>
      </c>
      <c r="I65" s="21">
        <v>2644367</v>
      </c>
      <c r="J65" s="19">
        <v>2326588</v>
      </c>
      <c r="K65" s="19">
        <v>44472391</v>
      </c>
      <c r="L65" s="22">
        <v>996441</v>
      </c>
      <c r="M65" s="17">
        <v>5312577</v>
      </c>
      <c r="N65" s="21">
        <v>7905179</v>
      </c>
    </row>
    <row r="66" spans="1:14" ht="30" customHeight="1" x14ac:dyDescent="0.3">
      <c r="A66" s="15" t="s">
        <v>68</v>
      </c>
      <c r="B66" s="17">
        <v>1427186</v>
      </c>
      <c r="C66" s="8">
        <v>1299000</v>
      </c>
      <c r="D66" s="6">
        <v>3671</v>
      </c>
      <c r="E66" s="6">
        <v>1232</v>
      </c>
      <c r="F66" s="21">
        <v>53784997</v>
      </c>
      <c r="G66" s="19">
        <v>47970930</v>
      </c>
      <c r="H66" s="19">
        <v>1639828</v>
      </c>
      <c r="I66" s="21">
        <v>3103219</v>
      </c>
      <c r="J66" s="19">
        <v>2615332</v>
      </c>
      <c r="K66" s="19">
        <v>36977981</v>
      </c>
      <c r="L66" s="22">
        <v>1036228</v>
      </c>
      <c r="M66" s="21">
        <v>5417618</v>
      </c>
      <c r="N66" s="21">
        <v>7782914</v>
      </c>
    </row>
    <row r="67" spans="1:14" ht="30" customHeight="1" x14ac:dyDescent="0.3">
      <c r="A67" s="15" t="s">
        <v>69</v>
      </c>
      <c r="B67" s="17">
        <v>1424448</v>
      </c>
      <c r="C67" s="8">
        <v>1272000</v>
      </c>
      <c r="D67" s="6">
        <v>4348</v>
      </c>
      <c r="E67" s="6">
        <v>1269</v>
      </c>
      <c r="F67" s="21">
        <v>51323301</v>
      </c>
      <c r="G67" s="19">
        <v>49458254</v>
      </c>
      <c r="H67" s="19">
        <v>1608622</v>
      </c>
      <c r="I67" s="21">
        <v>3533906</v>
      </c>
      <c r="J67" s="19">
        <v>2857957</v>
      </c>
      <c r="K67" s="19">
        <v>38419596</v>
      </c>
      <c r="L67" s="22">
        <v>989539</v>
      </c>
      <c r="M67" s="21">
        <v>6095987</v>
      </c>
      <c r="N67" s="21">
        <v>7514987</v>
      </c>
    </row>
    <row r="68" spans="1:14" s="9" customFormat="1" ht="30" customHeight="1" x14ac:dyDescent="0.3">
      <c r="A68" s="7" t="s">
        <v>70</v>
      </c>
      <c r="B68" s="17">
        <v>1422865</v>
      </c>
      <c r="C68" s="25">
        <v>1276000</v>
      </c>
      <c r="D68" s="6">
        <v>4321</v>
      </c>
      <c r="E68" s="6">
        <v>1187</v>
      </c>
      <c r="F68" s="21">
        <v>51863828</v>
      </c>
      <c r="G68" s="19">
        <v>49961773</v>
      </c>
      <c r="H68" s="19">
        <v>1623073</v>
      </c>
      <c r="I68" s="21">
        <v>3315602</v>
      </c>
      <c r="J68" s="19">
        <v>2921407</v>
      </c>
      <c r="K68" s="19">
        <v>46540064</v>
      </c>
      <c r="L68" s="22">
        <v>964154</v>
      </c>
      <c r="M68" s="21">
        <v>5231993</v>
      </c>
      <c r="N68" s="21">
        <v>7271627</v>
      </c>
    </row>
    <row r="69" spans="1:14" s="9" customFormat="1" ht="30" customHeight="1" x14ac:dyDescent="0.3">
      <c r="A69" s="7" t="s">
        <v>71</v>
      </c>
      <c r="B69" s="17">
        <v>1421916</v>
      </c>
      <c r="C69" s="8">
        <v>1256000</v>
      </c>
      <c r="D69" s="8">
        <v>4367</v>
      </c>
      <c r="E69" s="24">
        <v>797</v>
      </c>
      <c r="F69" s="8">
        <v>53427318</v>
      </c>
      <c r="G69" s="19">
        <v>47905422</v>
      </c>
      <c r="H69" s="19">
        <v>1543654</v>
      </c>
      <c r="I69" s="8">
        <v>4563190</v>
      </c>
      <c r="J69" s="19">
        <v>4185190</v>
      </c>
      <c r="K69" s="19">
        <v>51124288</v>
      </c>
      <c r="L69" s="8">
        <v>963597</v>
      </c>
      <c r="M69" s="8">
        <v>6227837</v>
      </c>
      <c r="N69" s="8">
        <v>7926862</v>
      </c>
    </row>
    <row r="70" spans="1:14" s="9" customFormat="1" ht="30" customHeight="1" x14ac:dyDescent="0.3">
      <c r="A70" s="7" t="s">
        <v>72</v>
      </c>
      <c r="B70" s="60">
        <v>1421739</v>
      </c>
      <c r="C70" s="8">
        <v>1230000</v>
      </c>
      <c r="D70" s="8">
        <v>4280</v>
      </c>
      <c r="E70" s="24">
        <v>787</v>
      </c>
      <c r="F70" s="8">
        <v>56121817</v>
      </c>
      <c r="G70" s="19">
        <v>49710748</v>
      </c>
      <c r="H70" s="19">
        <v>1500010</v>
      </c>
      <c r="I70" s="8">
        <v>4444545</v>
      </c>
      <c r="J70" s="19">
        <v>3885258</v>
      </c>
      <c r="K70" s="19">
        <v>46120708</v>
      </c>
      <c r="L70" s="8">
        <v>1100037</v>
      </c>
      <c r="M70" s="8">
        <v>5985612</v>
      </c>
      <c r="N70" s="8">
        <v>7830284</v>
      </c>
    </row>
    <row r="71" spans="1:14" s="9" customFormat="1" ht="30" customHeight="1" x14ac:dyDescent="0.3">
      <c r="A71" s="7"/>
      <c r="B71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x14ac:dyDescent="0.3">
      <c r="A72" s="4" t="s">
        <v>61</v>
      </c>
    </row>
    <row r="73" spans="1:14" x14ac:dyDescent="0.3">
      <c r="A73" s="4" t="s">
        <v>62</v>
      </c>
    </row>
    <row r="74" spans="1:14" x14ac:dyDescent="0.3">
      <c r="A74" s="4" t="s">
        <v>63</v>
      </c>
    </row>
    <row r="75" spans="1:14" x14ac:dyDescent="0.3">
      <c r="A75" s="4" t="s">
        <v>73</v>
      </c>
    </row>
    <row r="76" spans="1:14" x14ac:dyDescent="0.3">
      <c r="A76" s="4" t="s">
        <v>74</v>
      </c>
    </row>
    <row r="77" spans="1:14" ht="26" x14ac:dyDescent="0.3">
      <c r="A77" s="5" t="s">
        <v>75</v>
      </c>
    </row>
    <row r="78" spans="1:14" ht="26" x14ac:dyDescent="0.3">
      <c r="A78" s="5" t="s">
        <v>64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Adatok és mutatók 47-18</vt:lpstr>
      <vt:lpstr>Adatbázis 47-18</vt:lpstr>
      <vt:lpstr>kimutkozokt</vt:lpstr>
    </vt:vector>
  </TitlesOfParts>
  <Company>Országos Széchényi Könyvtár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somogyi.jozsef</dc:creator>
  <cp:lastModifiedBy>Somogyi József</cp:lastModifiedBy>
  <cp:lastPrinted>2016-09-07T09:05:41Z</cp:lastPrinted>
  <dcterms:created xsi:type="dcterms:W3CDTF">2011-02-07T11:10:29Z</dcterms:created>
  <dcterms:modified xsi:type="dcterms:W3CDTF">2020-01-17T11:17:37Z</dcterms:modified>
</cp:coreProperties>
</file>